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y le co so tren van dan" sheetId="1" r:id="rId1"/>
  </sheets>
  <definedNames>
    <definedName name="_xlnm.Print_Titles" localSheetId="0">'ty le co so tren van dan'!$4:$4</definedName>
  </definedNames>
  <calcPr fullCalcOnLoad="1"/>
</workbook>
</file>

<file path=xl/sharedStrings.xml><?xml version="1.0" encoding="utf-8"?>
<sst xmlns="http://schemas.openxmlformats.org/spreadsheetml/2006/main" count="211" uniqueCount="136">
  <si>
    <t>STT</t>
  </si>
  <si>
    <t>Ghi chú</t>
  </si>
  <si>
    <t>DỮ LIỆU CƠ SỞ BÁN LẺ THUỐC TRÊN ĐỊA BÀN TỈNH KON TUM</t>
  </si>
  <si>
    <t>Địa bàn</t>
  </si>
  <si>
    <t>Số lượng cơ sở bán lẻ thuốc</t>
  </si>
  <si>
    <t>Tỉnh Kon Tum</t>
  </si>
  <si>
    <t>Tỷ lệ chung</t>
  </si>
  <si>
    <t>I</t>
  </si>
  <si>
    <t>Thành phố Kon Tum</t>
  </si>
  <si>
    <t>Phường Quyết Thắng</t>
  </si>
  <si>
    <t>Không cấp mới</t>
  </si>
  <si>
    <t>Phường Quang Trung</t>
  </si>
  <si>
    <t>Phường Duy Tân</t>
  </si>
  <si>
    <t>Phường Trường Chinh</t>
  </si>
  <si>
    <t>Khuyến khích mở</t>
  </si>
  <si>
    <t>Phường Thắng Lợi</t>
  </si>
  <si>
    <t>Phường Ngô Mây</t>
  </si>
  <si>
    <t>Phường Thống Nhất</t>
  </si>
  <si>
    <t>Phường Lê Lợi</t>
  </si>
  <si>
    <t>Phường Nguyễn Trãi</t>
  </si>
  <si>
    <t>Phường Trần Hưng Đạo</t>
  </si>
  <si>
    <t>Xã Đăk Cấm</t>
  </si>
  <si>
    <t>Xã Kroong</t>
  </si>
  <si>
    <t>Xã Ngọc Bay</t>
  </si>
  <si>
    <t>Xã Vinh Quang</t>
  </si>
  <si>
    <t>Xã Đăk Blà</t>
  </si>
  <si>
    <t>Xã Ia Chim</t>
  </si>
  <si>
    <t>Xã Đăk Năng</t>
  </si>
  <si>
    <t>Xã Đoàn Kết</t>
  </si>
  <si>
    <t>Xã Chư Hreng</t>
  </si>
  <si>
    <t>Xã ĐăkRơWa</t>
  </si>
  <si>
    <t>Xã Hòa Bình</t>
  </si>
  <si>
    <t>II</t>
  </si>
  <si>
    <t>Huyện Đăk Glei</t>
  </si>
  <si>
    <t>Thị trấn Đăk Glei</t>
  </si>
  <si>
    <t>Xã Đăk Plô</t>
  </si>
  <si>
    <t>Xã Đăk Man</t>
  </si>
  <si>
    <t>Xã Đăk Nhoong</t>
  </si>
  <si>
    <t>Xã Đăk Pék</t>
  </si>
  <si>
    <t>Xã Đăk Choong</t>
  </si>
  <si>
    <t>Xã Xốp</t>
  </si>
  <si>
    <t>Xã Mường Hoong</t>
  </si>
  <si>
    <t>Xã Ngọc Linh</t>
  </si>
  <si>
    <t>Xã Đăk Long</t>
  </si>
  <si>
    <t>Xã Đăk Kroong</t>
  </si>
  <si>
    <t>Xã Đăk Môn</t>
  </si>
  <si>
    <t>III</t>
  </si>
  <si>
    <t>Huyện Ngọc Hồi</t>
  </si>
  <si>
    <t>Thị trấn Plei Kần</t>
  </si>
  <si>
    <t>Xã Đăk Ang</t>
  </si>
  <si>
    <t>Xã Đăk Dục</t>
  </si>
  <si>
    <t>Xã Đăk Nông</t>
  </si>
  <si>
    <t>Xã Đăk Xú</t>
  </si>
  <si>
    <t>Xã Đăk Kan</t>
  </si>
  <si>
    <t>Xã Bờ Y</t>
  </si>
  <si>
    <t>Xã Sa Loong</t>
  </si>
  <si>
    <t>IV</t>
  </si>
  <si>
    <t>Huyện Đăk Tô</t>
  </si>
  <si>
    <t>Thị trấn Đăk Tô</t>
  </si>
  <si>
    <t>Xã Đăk Rơ Nga</t>
  </si>
  <si>
    <t>Xã Ngọk Tụ</t>
  </si>
  <si>
    <t>Xã Đăk Trăm</t>
  </si>
  <si>
    <t>Xã Văn Lem</t>
  </si>
  <si>
    <t>Xã Kon Đào</t>
  </si>
  <si>
    <t>Xã Tân Cảnh</t>
  </si>
  <si>
    <t>Xã Diên Bình</t>
  </si>
  <si>
    <t>Xã Pô Kô</t>
  </si>
  <si>
    <t>V</t>
  </si>
  <si>
    <t>Huyện Kon Plông</t>
  </si>
  <si>
    <t>Thị trấn Măng Đen</t>
  </si>
  <si>
    <t>Xã Đăk Nên</t>
  </si>
  <si>
    <t>Xã Đăk Ring</t>
  </si>
  <si>
    <t>Xã Măng Bút</t>
  </si>
  <si>
    <t>Xã Đăk Tăng</t>
  </si>
  <si>
    <t>Xã Ngọk Tem</t>
  </si>
  <si>
    <t>Xã Pờ Ê</t>
  </si>
  <si>
    <t>Xã Măng Cành</t>
  </si>
  <si>
    <t>Xã Hiếu</t>
  </si>
  <si>
    <t>VI</t>
  </si>
  <si>
    <t>Huyện Kon Rẫy</t>
  </si>
  <si>
    <t>Thị trấn Đăk Rve</t>
  </si>
  <si>
    <t>Xã Đăk Kôi</t>
  </si>
  <si>
    <t>Xã Đăk Tơ Lung</t>
  </si>
  <si>
    <t>Xã Đăk Ruồng</t>
  </si>
  <si>
    <t>Xã Đăk Pne</t>
  </si>
  <si>
    <t>Xã Đăk Tờ Re</t>
  </si>
  <si>
    <t>Xã Tân Lập</t>
  </si>
  <si>
    <t>VII</t>
  </si>
  <si>
    <t xml:space="preserve">Huyện Đăk Hà </t>
  </si>
  <si>
    <t>Thị trấn Đăk Hà</t>
  </si>
  <si>
    <t>Xã Đăk Pxi</t>
  </si>
  <si>
    <t>Xã Đăk Hring</t>
  </si>
  <si>
    <t>Xã Đăk Ui</t>
  </si>
  <si>
    <t>Xã Đăk Ngọk</t>
  </si>
  <si>
    <t>Xã Đăk Mar</t>
  </si>
  <si>
    <t>Xã Ngọk Wang</t>
  </si>
  <si>
    <t>Xã Ngọk Réo</t>
  </si>
  <si>
    <t>Xã Hà Mòn</t>
  </si>
  <si>
    <t>Xã Đăk La</t>
  </si>
  <si>
    <t>VIII</t>
  </si>
  <si>
    <t>Huyện Sa Thầy</t>
  </si>
  <si>
    <t>Thị trấn Sa Thầy</t>
  </si>
  <si>
    <t>Xã Rờ Kơi</t>
  </si>
  <si>
    <t>Xã Sa Nhơn</t>
  </si>
  <si>
    <t>Xã Hơ Moong</t>
  </si>
  <si>
    <t>Xã Mô Rai</t>
  </si>
  <si>
    <t>Xã Sa Sơn</t>
  </si>
  <si>
    <t>Xã Sa Nghĩa</t>
  </si>
  <si>
    <t>Xã Sa Bình</t>
  </si>
  <si>
    <t>Xã Ya Xiêr</t>
  </si>
  <si>
    <t>Xã Ya Tăng</t>
  </si>
  <si>
    <t>Xã Ya Ly</t>
  </si>
  <si>
    <t>IX</t>
  </si>
  <si>
    <t>Huyện Tu Mơ Rông</t>
  </si>
  <si>
    <t>Xã Ngọk Lây</t>
  </si>
  <si>
    <t>Xã Đăk Na</t>
  </si>
  <si>
    <t>Xã Măng Ri</t>
  </si>
  <si>
    <t>Xã Ngọk Yêu</t>
  </si>
  <si>
    <t>Xã Đăk Sao</t>
  </si>
  <si>
    <t>Xã Đăk Rơ Ông</t>
  </si>
  <si>
    <t>Xã Đăk Tơ Kan</t>
  </si>
  <si>
    <t>Xã Tu Mơ Rông</t>
  </si>
  <si>
    <t>Xã Đăk Hà</t>
  </si>
  <si>
    <t>Xã Tê Xăng</t>
  </si>
  <si>
    <t>Xã Văn Xuôi</t>
  </si>
  <si>
    <t>X</t>
  </si>
  <si>
    <t>Huyện Ia H'Drai</t>
  </si>
  <si>
    <t>Xã Ia Dal</t>
  </si>
  <si>
    <t>Xã Ia Dom</t>
  </si>
  <si>
    <t>Xã Ia Tơi</t>
  </si>
  <si>
    <t>Số cơ sở bán lẻ thuốc trên vạn dân (tỷ lệ)</t>
  </si>
  <si>
    <t>(Số liệu cập nhật đến ngày 27/4/2022)</t>
  </si>
  <si>
    <t>Dân số (*)</t>
  </si>
  <si>
    <t>Không cấp mới (**)</t>
  </si>
  <si>
    <t xml:space="preserve">(**) có 01 hồ sơ cấp mới Giấy chứng nhận đủ điều kiện kinh doanh dược đang được xử lý </t>
  </si>
  <si>
    <t>(*) Báo cáo thống kê y tế huyện (phần mềm thống kê y tế điện tử - Bộ Y tế), số liệu báo cáo 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</si>
</sst>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7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9"/>
  <sheetViews>
    <sheetView tabSelected="1" zoomScalePageLayoutView="0" workbookViewId="0" topLeftCell="A1">
      <selection activeCell="I111" sqref="I111"/>
    </sheetView>
  </sheetViews>
  <sheetFormatPr defaultColWidth="9.140625" defaultRowHeight="15"/>
  <cols>
    <col min="1" max="1" width="5.8515625" style="22" customWidth="1"/>
    <col min="2" max="2" width="27.7109375" style="21" customWidth="1"/>
    <col min="3" max="3" width="11.28125" style="21" customWidth="1"/>
    <col min="4" max="4" width="12.7109375" style="21" customWidth="1"/>
    <col min="5" max="5" width="15.8515625" style="21" customWidth="1"/>
    <col min="6" max="6" width="22.421875" style="21" customWidth="1"/>
    <col min="7" max="16384" width="9.140625" style="21" customWidth="1"/>
  </cols>
  <sheetData>
    <row r="1" spans="1:6" ht="18.75">
      <c r="A1" s="30" t="s">
        <v>2</v>
      </c>
      <c r="B1" s="30"/>
      <c r="C1" s="30"/>
      <c r="D1" s="30"/>
      <c r="E1" s="30"/>
      <c r="F1" s="30"/>
    </row>
    <row r="2" spans="1:32" s="2" customFormat="1" ht="18.75">
      <c r="A2" s="31" t="s">
        <v>131</v>
      </c>
      <c r="B2" s="31"/>
      <c r="C2" s="31"/>
      <c r="D2" s="31"/>
      <c r="E2" s="31"/>
      <c r="F2" s="3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4" spans="1:6" s="5" customFormat="1" ht="75">
      <c r="A4" s="4" t="s">
        <v>0</v>
      </c>
      <c r="B4" s="4" t="s">
        <v>3</v>
      </c>
      <c r="C4" s="4" t="s">
        <v>132</v>
      </c>
      <c r="D4" s="4" t="s">
        <v>4</v>
      </c>
      <c r="E4" s="4" t="s">
        <v>130</v>
      </c>
      <c r="F4" s="4" t="s">
        <v>1</v>
      </c>
    </row>
    <row r="5" spans="1:6" s="5" customFormat="1" ht="18.75">
      <c r="A5" s="6"/>
      <c r="B5" s="7" t="s">
        <v>5</v>
      </c>
      <c r="C5" s="8">
        <f>C6+C28+C41+C50+C60+C70+C78+C90+C102+C114</f>
        <v>573060</v>
      </c>
      <c r="D5" s="8">
        <f>D6+D28+D41+D50+D60+D70+D78+D90+D102+D114</f>
        <v>327</v>
      </c>
      <c r="E5" s="9">
        <f>D5/C5*10000</f>
        <v>5.7062087739503715</v>
      </c>
      <c r="F5" s="7" t="s">
        <v>6</v>
      </c>
    </row>
    <row r="6" spans="1:6" s="5" customFormat="1" ht="18.75">
      <c r="A6" s="6" t="s">
        <v>7</v>
      </c>
      <c r="B6" s="7" t="s">
        <v>8</v>
      </c>
      <c r="C6" s="8">
        <f>SUM(C7:C27)</f>
        <v>179741</v>
      </c>
      <c r="D6" s="7">
        <f>SUM(D7:D27)</f>
        <v>106</v>
      </c>
      <c r="E6" s="9">
        <f>D6/C6*10000</f>
        <v>5.897374555610573</v>
      </c>
      <c r="F6" s="7"/>
    </row>
    <row r="7" spans="1:6" s="15" customFormat="1" ht="18.75">
      <c r="A7" s="11">
        <v>1</v>
      </c>
      <c r="B7" s="12" t="s">
        <v>9</v>
      </c>
      <c r="C7" s="13">
        <v>10359</v>
      </c>
      <c r="D7" s="12">
        <v>20</v>
      </c>
      <c r="E7" s="14">
        <f>D7/C7*10000</f>
        <v>19.306882903755188</v>
      </c>
      <c r="F7" s="12" t="s">
        <v>10</v>
      </c>
    </row>
    <row r="8" spans="1:6" ht="18.75">
      <c r="A8" s="23">
        <v>2</v>
      </c>
      <c r="B8" s="24" t="s">
        <v>11</v>
      </c>
      <c r="C8" s="25">
        <v>18561</v>
      </c>
      <c r="D8" s="24">
        <v>13</v>
      </c>
      <c r="E8" s="26">
        <f aca="true" t="shared" si="0" ref="E8:E27">D8/C8*10000</f>
        <v>7.003932977749043</v>
      </c>
      <c r="F8" s="24"/>
    </row>
    <row r="9" spans="1:6" ht="18.75">
      <c r="A9" s="23">
        <v>3</v>
      </c>
      <c r="B9" s="24" t="s">
        <v>12</v>
      </c>
      <c r="C9" s="25">
        <v>16741</v>
      </c>
      <c r="D9" s="24">
        <v>9</v>
      </c>
      <c r="E9" s="26">
        <f t="shared" si="0"/>
        <v>5.376022937697868</v>
      </c>
      <c r="F9" s="24"/>
    </row>
    <row r="10" spans="1:6" ht="18.75">
      <c r="A10" s="23">
        <v>4</v>
      </c>
      <c r="B10" s="24" t="s">
        <v>13</v>
      </c>
      <c r="C10" s="25">
        <v>11065</v>
      </c>
      <c r="D10" s="24">
        <v>3</v>
      </c>
      <c r="E10" s="26">
        <f t="shared" si="0"/>
        <v>2.711251694532309</v>
      </c>
      <c r="F10" s="24" t="s">
        <v>14</v>
      </c>
    </row>
    <row r="11" spans="1:6" ht="18.75">
      <c r="A11" s="23">
        <v>5</v>
      </c>
      <c r="B11" s="24" t="s">
        <v>15</v>
      </c>
      <c r="C11" s="25">
        <v>14542</v>
      </c>
      <c r="D11" s="24">
        <v>11</v>
      </c>
      <c r="E11" s="26">
        <f t="shared" si="0"/>
        <v>7.564296520423601</v>
      </c>
      <c r="F11" s="24"/>
    </row>
    <row r="12" spans="1:6" ht="18.75">
      <c r="A12" s="23">
        <v>6</v>
      </c>
      <c r="B12" s="24" t="s">
        <v>16</v>
      </c>
      <c r="C12" s="25">
        <v>4687</v>
      </c>
      <c r="D12" s="24">
        <v>0</v>
      </c>
      <c r="E12" s="26">
        <f t="shared" si="0"/>
        <v>0</v>
      </c>
      <c r="F12" s="24" t="s">
        <v>14</v>
      </c>
    </row>
    <row r="13" spans="1:6" ht="18.75">
      <c r="A13" s="23">
        <v>7</v>
      </c>
      <c r="B13" s="24" t="s">
        <v>17</v>
      </c>
      <c r="C13" s="25">
        <v>9229</v>
      </c>
      <c r="D13" s="24">
        <v>4</v>
      </c>
      <c r="E13" s="26">
        <f t="shared" si="0"/>
        <v>4.334164048109221</v>
      </c>
      <c r="F13" s="24" t="s">
        <v>14</v>
      </c>
    </row>
    <row r="14" spans="1:6" ht="18.75">
      <c r="A14" s="23">
        <v>8</v>
      </c>
      <c r="B14" s="24" t="s">
        <v>18</v>
      </c>
      <c r="C14" s="25">
        <v>7316</v>
      </c>
      <c r="D14" s="24">
        <v>6</v>
      </c>
      <c r="E14" s="26">
        <f t="shared" si="0"/>
        <v>8.201202843083651</v>
      </c>
      <c r="F14" s="24"/>
    </row>
    <row r="15" spans="1:6" ht="18.75">
      <c r="A15" s="23">
        <v>9</v>
      </c>
      <c r="B15" s="24" t="s">
        <v>19</v>
      </c>
      <c r="C15" s="25">
        <v>5823</v>
      </c>
      <c r="D15" s="24">
        <v>1</v>
      </c>
      <c r="E15" s="26">
        <f t="shared" si="0"/>
        <v>1.717327837884252</v>
      </c>
      <c r="F15" s="24" t="s">
        <v>14</v>
      </c>
    </row>
    <row r="16" spans="1:6" ht="18.75">
      <c r="A16" s="23">
        <v>10</v>
      </c>
      <c r="B16" s="24" t="s">
        <v>20</v>
      </c>
      <c r="C16" s="25">
        <v>7615</v>
      </c>
      <c r="D16" s="24">
        <v>0</v>
      </c>
      <c r="E16" s="26">
        <f t="shared" si="0"/>
        <v>0</v>
      </c>
      <c r="F16" s="24" t="s">
        <v>14</v>
      </c>
    </row>
    <row r="17" spans="1:6" ht="18.75">
      <c r="A17" s="23">
        <v>11</v>
      </c>
      <c r="B17" s="24" t="s">
        <v>21</v>
      </c>
      <c r="C17" s="25">
        <v>6227</v>
      </c>
      <c r="D17" s="24">
        <v>2</v>
      </c>
      <c r="E17" s="26">
        <f t="shared" si="0"/>
        <v>3.211819495744339</v>
      </c>
      <c r="F17" s="24" t="s">
        <v>14</v>
      </c>
    </row>
    <row r="18" spans="1:6" ht="18.75">
      <c r="A18" s="23">
        <v>12</v>
      </c>
      <c r="B18" s="24" t="s">
        <v>22</v>
      </c>
      <c r="C18" s="25">
        <v>5113</v>
      </c>
      <c r="D18" s="24">
        <v>3</v>
      </c>
      <c r="E18" s="26">
        <f t="shared" si="0"/>
        <v>5.867396831605711</v>
      </c>
      <c r="F18" s="24"/>
    </row>
    <row r="19" spans="1:6" ht="18.75">
      <c r="A19" s="23">
        <v>13</v>
      </c>
      <c r="B19" s="24" t="s">
        <v>23</v>
      </c>
      <c r="C19" s="25">
        <v>6765</v>
      </c>
      <c r="D19" s="24">
        <v>2</v>
      </c>
      <c r="E19" s="26">
        <f t="shared" si="0"/>
        <v>2.9563932002956395</v>
      </c>
      <c r="F19" s="24" t="s">
        <v>14</v>
      </c>
    </row>
    <row r="20" spans="1:6" ht="18.75">
      <c r="A20" s="23">
        <v>14</v>
      </c>
      <c r="B20" s="24" t="s">
        <v>24</v>
      </c>
      <c r="C20" s="25">
        <v>11288</v>
      </c>
      <c r="D20" s="24">
        <v>8</v>
      </c>
      <c r="E20" s="26">
        <f t="shared" si="0"/>
        <v>7.087172218284905</v>
      </c>
      <c r="F20" s="24"/>
    </row>
    <row r="21" spans="1:6" ht="18.75">
      <c r="A21" s="23">
        <v>15</v>
      </c>
      <c r="B21" s="24" t="s">
        <v>25</v>
      </c>
      <c r="C21" s="25">
        <v>8518</v>
      </c>
      <c r="D21" s="24">
        <v>3</v>
      </c>
      <c r="E21" s="26">
        <f t="shared" si="0"/>
        <v>3.521953510213665</v>
      </c>
      <c r="F21" s="24" t="s">
        <v>14</v>
      </c>
    </row>
    <row r="22" spans="1:6" ht="18.75">
      <c r="A22" s="23">
        <v>16</v>
      </c>
      <c r="B22" s="24" t="s">
        <v>26</v>
      </c>
      <c r="C22" s="25">
        <v>11376</v>
      </c>
      <c r="D22" s="24">
        <v>5</v>
      </c>
      <c r="E22" s="26">
        <f t="shared" si="0"/>
        <v>4.395218002812939</v>
      </c>
      <c r="F22" s="24" t="s">
        <v>14</v>
      </c>
    </row>
    <row r="23" spans="1:6" ht="18.75">
      <c r="A23" s="23">
        <v>17</v>
      </c>
      <c r="B23" s="24" t="s">
        <v>27</v>
      </c>
      <c r="C23" s="25">
        <v>4238</v>
      </c>
      <c r="D23" s="24">
        <v>2</v>
      </c>
      <c r="E23" s="26">
        <f t="shared" si="0"/>
        <v>4.719207173194904</v>
      </c>
      <c r="F23" s="24"/>
    </row>
    <row r="24" spans="1:6" s="15" customFormat="1" ht="18.75">
      <c r="A24" s="11">
        <v>18</v>
      </c>
      <c r="B24" s="12" t="s">
        <v>28</v>
      </c>
      <c r="C24" s="13">
        <v>4441</v>
      </c>
      <c r="D24" s="12">
        <v>5</v>
      </c>
      <c r="E24" s="14">
        <f t="shared" si="0"/>
        <v>11.25872551227201</v>
      </c>
      <c r="F24" s="12" t="s">
        <v>10</v>
      </c>
    </row>
    <row r="25" spans="1:6" ht="18.75">
      <c r="A25" s="23">
        <v>19</v>
      </c>
      <c r="B25" s="24" t="s">
        <v>29</v>
      </c>
      <c r="C25" s="25">
        <v>3637</v>
      </c>
      <c r="D25" s="24">
        <f>2+1</f>
        <v>3</v>
      </c>
      <c r="E25" s="14">
        <f t="shared" si="0"/>
        <v>8.248556502612043</v>
      </c>
      <c r="F25" s="12" t="s">
        <v>10</v>
      </c>
    </row>
    <row r="26" spans="1:6" ht="18.75">
      <c r="A26" s="23">
        <v>20</v>
      </c>
      <c r="B26" s="24" t="s">
        <v>30</v>
      </c>
      <c r="C26" s="25">
        <v>4445</v>
      </c>
      <c r="D26" s="24">
        <v>2</v>
      </c>
      <c r="E26" s="26">
        <f t="shared" si="0"/>
        <v>4.499437570303712</v>
      </c>
      <c r="F26" s="24"/>
    </row>
    <row r="27" spans="1:6" ht="18.75">
      <c r="A27" s="23">
        <v>21</v>
      </c>
      <c r="B27" s="24" t="s">
        <v>31</v>
      </c>
      <c r="C27" s="25">
        <v>7755</v>
      </c>
      <c r="D27" s="24">
        <f>2+2</f>
        <v>4</v>
      </c>
      <c r="E27" s="26">
        <f t="shared" si="0"/>
        <v>5.157962604771115</v>
      </c>
      <c r="F27" s="24"/>
    </row>
    <row r="28" spans="1:6" s="5" customFormat="1" ht="18.75">
      <c r="A28" s="6" t="s">
        <v>32</v>
      </c>
      <c r="B28" s="7" t="s">
        <v>33</v>
      </c>
      <c r="C28" s="8">
        <f>SUM(C29:C40)</f>
        <v>50281</v>
      </c>
      <c r="D28" s="7">
        <f>SUM(D29:D40)</f>
        <v>27</v>
      </c>
      <c r="E28" s="9">
        <f>D28/C28*10000</f>
        <v>5.369821602593425</v>
      </c>
      <c r="F28" s="7"/>
    </row>
    <row r="29" spans="1:6" s="15" customFormat="1" ht="18.75">
      <c r="A29" s="11">
        <v>22</v>
      </c>
      <c r="B29" s="12" t="s">
        <v>34</v>
      </c>
      <c r="C29" s="13">
        <v>6529</v>
      </c>
      <c r="D29" s="12">
        <v>11</v>
      </c>
      <c r="E29" s="14">
        <f aca="true" t="shared" si="1" ref="E29:E92">D29/C29*10000</f>
        <v>16.847909327615255</v>
      </c>
      <c r="F29" s="12" t="s">
        <v>10</v>
      </c>
    </row>
    <row r="30" spans="1:6" ht="18.75">
      <c r="A30" s="23">
        <v>23</v>
      </c>
      <c r="B30" s="24" t="s">
        <v>35</v>
      </c>
      <c r="C30" s="25">
        <v>1501</v>
      </c>
      <c r="D30" s="24">
        <v>0</v>
      </c>
      <c r="E30" s="10">
        <f t="shared" si="1"/>
        <v>0</v>
      </c>
      <c r="F30" s="24" t="s">
        <v>14</v>
      </c>
    </row>
    <row r="31" spans="1:6" ht="18.75">
      <c r="A31" s="23">
        <v>24</v>
      </c>
      <c r="B31" s="24" t="s">
        <v>36</v>
      </c>
      <c r="C31" s="25">
        <v>1316</v>
      </c>
      <c r="D31" s="24">
        <v>0</v>
      </c>
      <c r="E31" s="10">
        <f t="shared" si="1"/>
        <v>0</v>
      </c>
      <c r="F31" s="24" t="s">
        <v>14</v>
      </c>
    </row>
    <row r="32" spans="1:6" ht="18.75">
      <c r="A32" s="23">
        <v>25</v>
      </c>
      <c r="B32" s="24" t="s">
        <v>37</v>
      </c>
      <c r="C32" s="25">
        <v>2348</v>
      </c>
      <c r="D32" s="24">
        <v>0</v>
      </c>
      <c r="E32" s="10">
        <f t="shared" si="1"/>
        <v>0</v>
      </c>
      <c r="F32" s="24" t="s">
        <v>14</v>
      </c>
    </row>
    <row r="33" spans="1:6" ht="18.75">
      <c r="A33" s="23">
        <v>26</v>
      </c>
      <c r="B33" s="24" t="s">
        <v>38</v>
      </c>
      <c r="C33" s="25">
        <v>9244</v>
      </c>
      <c r="D33" s="24">
        <v>7</v>
      </c>
      <c r="E33" s="10">
        <f t="shared" si="1"/>
        <v>7.572479446127217</v>
      </c>
      <c r="F33" s="24"/>
    </row>
    <row r="34" spans="1:6" ht="18.75">
      <c r="A34" s="23">
        <v>27</v>
      </c>
      <c r="B34" s="24" t="s">
        <v>39</v>
      </c>
      <c r="C34" s="25">
        <v>3827</v>
      </c>
      <c r="D34" s="24">
        <v>1</v>
      </c>
      <c r="E34" s="10">
        <f t="shared" si="1"/>
        <v>2.613012803762738</v>
      </c>
      <c r="F34" s="24" t="s">
        <v>14</v>
      </c>
    </row>
    <row r="35" spans="1:6" ht="18.75">
      <c r="A35" s="23">
        <v>28</v>
      </c>
      <c r="B35" s="24" t="s">
        <v>40</v>
      </c>
      <c r="C35" s="25">
        <v>1912</v>
      </c>
      <c r="D35" s="24">
        <v>1</v>
      </c>
      <c r="E35" s="10">
        <f t="shared" si="1"/>
        <v>5.230125523012552</v>
      </c>
      <c r="F35" s="24"/>
    </row>
    <row r="36" spans="1:6" ht="18.75">
      <c r="A36" s="23">
        <v>29</v>
      </c>
      <c r="B36" s="24" t="s">
        <v>41</v>
      </c>
      <c r="C36" s="25">
        <v>3262</v>
      </c>
      <c r="D36" s="24">
        <v>0</v>
      </c>
      <c r="E36" s="10">
        <f t="shared" si="1"/>
        <v>0</v>
      </c>
      <c r="F36" s="24" t="s">
        <v>14</v>
      </c>
    </row>
    <row r="37" spans="1:6" ht="18.75">
      <c r="A37" s="23">
        <v>30</v>
      </c>
      <c r="B37" s="24" t="s">
        <v>42</v>
      </c>
      <c r="C37" s="25">
        <v>2903</v>
      </c>
      <c r="D37" s="24">
        <v>0</v>
      </c>
      <c r="E37" s="10">
        <f t="shared" si="1"/>
        <v>0</v>
      </c>
      <c r="F37" s="24" t="s">
        <v>14</v>
      </c>
    </row>
    <row r="38" spans="1:6" ht="18.75">
      <c r="A38" s="23">
        <v>31</v>
      </c>
      <c r="B38" s="24" t="s">
        <v>43</v>
      </c>
      <c r="C38" s="25">
        <v>6129</v>
      </c>
      <c r="D38" s="24">
        <v>2</v>
      </c>
      <c r="E38" s="10">
        <f t="shared" si="1"/>
        <v>3.2631750693424704</v>
      </c>
      <c r="F38" s="24" t="s">
        <v>14</v>
      </c>
    </row>
    <row r="39" spans="1:6" ht="18.75">
      <c r="A39" s="23">
        <v>32</v>
      </c>
      <c r="B39" s="24" t="s">
        <v>44</v>
      </c>
      <c r="C39" s="25">
        <v>4624</v>
      </c>
      <c r="D39" s="24">
        <v>0</v>
      </c>
      <c r="E39" s="10">
        <f t="shared" si="1"/>
        <v>0</v>
      </c>
      <c r="F39" s="24" t="s">
        <v>14</v>
      </c>
    </row>
    <row r="40" spans="1:6" ht="18.75">
      <c r="A40" s="23">
        <v>33</v>
      </c>
      <c r="B40" s="24" t="s">
        <v>45</v>
      </c>
      <c r="C40" s="25">
        <v>6686</v>
      </c>
      <c r="D40" s="24">
        <v>5</v>
      </c>
      <c r="E40" s="10">
        <f t="shared" si="1"/>
        <v>7.478312892611427</v>
      </c>
      <c r="F40" s="24"/>
    </row>
    <row r="41" spans="1:6" s="5" customFormat="1" ht="18.75">
      <c r="A41" s="6" t="s">
        <v>46</v>
      </c>
      <c r="B41" s="7" t="s">
        <v>47</v>
      </c>
      <c r="C41" s="8">
        <f>SUM(C42:C49)</f>
        <v>59937</v>
      </c>
      <c r="D41" s="7">
        <f>SUM(D42:D49)</f>
        <v>49</v>
      </c>
      <c r="E41" s="9">
        <f t="shared" si="1"/>
        <v>8.175250679880541</v>
      </c>
      <c r="F41" s="7"/>
    </row>
    <row r="42" spans="1:6" s="15" customFormat="1" ht="18.75">
      <c r="A42" s="11">
        <v>34</v>
      </c>
      <c r="B42" s="12" t="s">
        <v>48</v>
      </c>
      <c r="C42" s="13">
        <v>16877</v>
      </c>
      <c r="D42" s="12">
        <v>21</v>
      </c>
      <c r="E42" s="14">
        <f t="shared" si="1"/>
        <v>12.44296972210701</v>
      </c>
      <c r="F42" s="12" t="s">
        <v>10</v>
      </c>
    </row>
    <row r="43" spans="1:6" ht="18.75">
      <c r="A43" s="23">
        <v>35</v>
      </c>
      <c r="B43" s="24" t="s">
        <v>49</v>
      </c>
      <c r="C43" s="25">
        <v>4974</v>
      </c>
      <c r="D43" s="24">
        <v>0</v>
      </c>
      <c r="E43" s="10">
        <f t="shared" si="1"/>
        <v>0</v>
      </c>
      <c r="F43" s="24" t="s">
        <v>14</v>
      </c>
    </row>
    <row r="44" spans="1:6" ht="18.75">
      <c r="A44" s="23">
        <v>36</v>
      </c>
      <c r="B44" s="24" t="s">
        <v>50</v>
      </c>
      <c r="C44" s="25">
        <v>5699</v>
      </c>
      <c r="D44" s="24">
        <f>3+1</f>
        <v>4</v>
      </c>
      <c r="E44" s="10">
        <f t="shared" si="1"/>
        <v>7.018775223723461</v>
      </c>
      <c r="F44" s="24"/>
    </row>
    <row r="45" spans="1:6" ht="18.75">
      <c r="A45" s="23">
        <v>37</v>
      </c>
      <c r="B45" s="24" t="s">
        <v>51</v>
      </c>
      <c r="C45" s="25">
        <v>3978</v>
      </c>
      <c r="D45" s="24">
        <f>1+1</f>
        <v>2</v>
      </c>
      <c r="E45" s="10">
        <f t="shared" si="1"/>
        <v>5.027652086475616</v>
      </c>
      <c r="F45" s="24"/>
    </row>
    <row r="46" spans="1:6" s="15" customFormat="1" ht="18.75">
      <c r="A46" s="11">
        <v>38</v>
      </c>
      <c r="B46" s="12" t="s">
        <v>52</v>
      </c>
      <c r="C46" s="13">
        <v>7748</v>
      </c>
      <c r="D46" s="12">
        <v>7</v>
      </c>
      <c r="E46" s="14">
        <f t="shared" si="1"/>
        <v>9.034589571502323</v>
      </c>
      <c r="F46" s="12" t="s">
        <v>10</v>
      </c>
    </row>
    <row r="47" spans="1:6" ht="18.75">
      <c r="A47" s="23">
        <v>39</v>
      </c>
      <c r="B47" s="24" t="s">
        <v>53</v>
      </c>
      <c r="C47" s="25">
        <v>5601</v>
      </c>
      <c r="D47" s="24">
        <v>3</v>
      </c>
      <c r="E47" s="10">
        <f t="shared" si="1"/>
        <v>5.356186395286556</v>
      </c>
      <c r="F47" s="24" t="s">
        <v>14</v>
      </c>
    </row>
    <row r="48" spans="1:6" s="15" customFormat="1" ht="18.75">
      <c r="A48" s="11">
        <v>40</v>
      </c>
      <c r="B48" s="12" t="s">
        <v>54</v>
      </c>
      <c r="C48" s="13">
        <v>8913</v>
      </c>
      <c r="D48" s="12">
        <v>9</v>
      </c>
      <c r="E48" s="14">
        <f t="shared" si="1"/>
        <v>10.097610232245035</v>
      </c>
      <c r="F48" s="12" t="s">
        <v>10</v>
      </c>
    </row>
    <row r="49" spans="1:6" ht="18.75">
      <c r="A49" s="23">
        <v>41</v>
      </c>
      <c r="B49" s="24" t="s">
        <v>55</v>
      </c>
      <c r="C49" s="25">
        <v>6147</v>
      </c>
      <c r="D49" s="24">
        <v>3</v>
      </c>
      <c r="E49" s="10">
        <f t="shared" si="1"/>
        <v>4.880429477794046</v>
      </c>
      <c r="F49" s="24"/>
    </row>
    <row r="50" spans="1:6" s="5" customFormat="1" ht="18.75">
      <c r="A50" s="6" t="s">
        <v>56</v>
      </c>
      <c r="B50" s="7" t="s">
        <v>57</v>
      </c>
      <c r="C50" s="8">
        <f>SUM(C51:C59)</f>
        <v>52324</v>
      </c>
      <c r="D50" s="8">
        <f>SUM(D51:D59)</f>
        <v>30</v>
      </c>
      <c r="E50" s="9">
        <f t="shared" si="1"/>
        <v>5.733506612644293</v>
      </c>
      <c r="F50" s="7"/>
    </row>
    <row r="51" spans="1:6" s="15" customFormat="1" ht="18.75">
      <c r="A51" s="11">
        <v>42</v>
      </c>
      <c r="B51" s="12" t="s">
        <v>58</v>
      </c>
      <c r="C51" s="13">
        <v>15013</v>
      </c>
      <c r="D51" s="12">
        <v>18</v>
      </c>
      <c r="E51" s="14">
        <f t="shared" si="1"/>
        <v>11.989609005528543</v>
      </c>
      <c r="F51" s="12" t="s">
        <v>10</v>
      </c>
    </row>
    <row r="52" spans="1:6" ht="18.75">
      <c r="A52" s="16">
        <v>43</v>
      </c>
      <c r="B52" s="24" t="s">
        <v>59</v>
      </c>
      <c r="C52" s="25">
        <v>4185</v>
      </c>
      <c r="D52" s="24">
        <v>0</v>
      </c>
      <c r="E52" s="10">
        <f t="shared" si="1"/>
        <v>0</v>
      </c>
      <c r="F52" s="24" t="s">
        <v>14</v>
      </c>
    </row>
    <row r="53" spans="1:6" ht="18.75">
      <c r="A53" s="16">
        <v>44</v>
      </c>
      <c r="B53" s="24" t="s">
        <v>60</v>
      </c>
      <c r="C53" s="25">
        <v>3330</v>
      </c>
      <c r="D53" s="24">
        <v>0</v>
      </c>
      <c r="E53" s="10">
        <f t="shared" si="1"/>
        <v>0</v>
      </c>
      <c r="F53" s="24" t="s">
        <v>14</v>
      </c>
    </row>
    <row r="54" spans="1:6" ht="18.75">
      <c r="A54" s="16">
        <v>45</v>
      </c>
      <c r="B54" s="24" t="s">
        <v>61</v>
      </c>
      <c r="C54" s="25">
        <v>4895</v>
      </c>
      <c r="D54" s="24">
        <v>1</v>
      </c>
      <c r="E54" s="10">
        <f t="shared" si="1"/>
        <v>2.0429009193054135</v>
      </c>
      <c r="F54" s="24" t="s">
        <v>14</v>
      </c>
    </row>
    <row r="55" spans="1:6" ht="18.75">
      <c r="A55" s="16">
        <v>46</v>
      </c>
      <c r="B55" s="24" t="s">
        <v>62</v>
      </c>
      <c r="C55" s="25">
        <v>2829</v>
      </c>
      <c r="D55" s="24">
        <v>0</v>
      </c>
      <c r="E55" s="10">
        <f t="shared" si="1"/>
        <v>0</v>
      </c>
      <c r="F55" s="24" t="s">
        <v>14</v>
      </c>
    </row>
    <row r="56" spans="1:6" ht="18.75">
      <c r="A56" s="16">
        <v>47</v>
      </c>
      <c r="B56" s="24" t="s">
        <v>63</v>
      </c>
      <c r="C56" s="25">
        <v>4597</v>
      </c>
      <c r="D56" s="24">
        <v>3</v>
      </c>
      <c r="E56" s="10">
        <f t="shared" si="1"/>
        <v>6.525995214270176</v>
      </c>
      <c r="F56" s="24"/>
    </row>
    <row r="57" spans="1:6" ht="18.75">
      <c r="A57" s="16">
        <v>48</v>
      </c>
      <c r="B57" s="24" t="s">
        <v>64</v>
      </c>
      <c r="C57" s="25">
        <v>6287</v>
      </c>
      <c r="D57" s="24">
        <v>4</v>
      </c>
      <c r="E57" s="10">
        <f t="shared" si="1"/>
        <v>6.362334976936536</v>
      </c>
      <c r="F57" s="24"/>
    </row>
    <row r="58" spans="1:6" s="20" customFormat="1" ht="18.75">
      <c r="A58" s="16">
        <v>49</v>
      </c>
      <c r="B58" s="17" t="s">
        <v>65</v>
      </c>
      <c r="C58" s="18">
        <v>7806</v>
      </c>
      <c r="D58" s="17">
        <v>4</v>
      </c>
      <c r="E58" s="19">
        <f t="shared" si="1"/>
        <v>5.1242633871380985</v>
      </c>
      <c r="F58" s="17"/>
    </row>
    <row r="59" spans="1:6" ht="18.75">
      <c r="A59" s="16">
        <v>50</v>
      </c>
      <c r="B59" s="24" t="s">
        <v>66</v>
      </c>
      <c r="C59" s="25">
        <v>3382</v>
      </c>
      <c r="D59" s="24">
        <v>0</v>
      </c>
      <c r="E59" s="10">
        <f t="shared" si="1"/>
        <v>0</v>
      </c>
      <c r="F59" s="24" t="s">
        <v>14</v>
      </c>
    </row>
    <row r="60" spans="1:6" s="5" customFormat="1" ht="18.75">
      <c r="A60" s="6" t="s">
        <v>67</v>
      </c>
      <c r="B60" s="7" t="s">
        <v>68</v>
      </c>
      <c r="C60" s="8">
        <f>SUM(C61:C69)</f>
        <v>29473</v>
      </c>
      <c r="D60" s="8">
        <f>SUM(D61:D69)</f>
        <v>5</v>
      </c>
      <c r="E60" s="9">
        <f t="shared" si="1"/>
        <v>1.6964679537203542</v>
      </c>
      <c r="F60" s="7"/>
    </row>
    <row r="61" spans="1:6" s="15" customFormat="1" ht="18.75">
      <c r="A61" s="11">
        <v>51</v>
      </c>
      <c r="B61" s="12" t="s">
        <v>69</v>
      </c>
      <c r="C61" s="13">
        <v>5620</v>
      </c>
      <c r="D61" s="12">
        <v>5</v>
      </c>
      <c r="E61" s="14">
        <f t="shared" si="1"/>
        <v>8.896797153024911</v>
      </c>
      <c r="F61" s="12" t="s">
        <v>133</v>
      </c>
    </row>
    <row r="62" spans="1:6" ht="18.75">
      <c r="A62" s="23">
        <v>52</v>
      </c>
      <c r="B62" s="24" t="s">
        <v>70</v>
      </c>
      <c r="C62" s="25">
        <v>2569</v>
      </c>
      <c r="D62" s="24">
        <v>0</v>
      </c>
      <c r="E62" s="10">
        <f t="shared" si="1"/>
        <v>0</v>
      </c>
      <c r="F62" s="24" t="s">
        <v>14</v>
      </c>
    </row>
    <row r="63" spans="1:6" ht="18.75">
      <c r="A63" s="16">
        <v>53</v>
      </c>
      <c r="B63" s="24" t="s">
        <v>71</v>
      </c>
      <c r="C63" s="25">
        <v>2196</v>
      </c>
      <c r="D63" s="24">
        <v>0</v>
      </c>
      <c r="E63" s="10">
        <f t="shared" si="1"/>
        <v>0</v>
      </c>
      <c r="F63" s="24" t="s">
        <v>14</v>
      </c>
    </row>
    <row r="64" spans="1:6" ht="18.75">
      <c r="A64" s="23">
        <v>54</v>
      </c>
      <c r="B64" s="24" t="s">
        <v>72</v>
      </c>
      <c r="C64" s="25">
        <v>6271</v>
      </c>
      <c r="D64" s="24">
        <v>0</v>
      </c>
      <c r="E64" s="10">
        <f t="shared" si="1"/>
        <v>0</v>
      </c>
      <c r="F64" s="24" t="s">
        <v>14</v>
      </c>
    </row>
    <row r="65" spans="1:6" ht="18.75">
      <c r="A65" s="16">
        <v>55</v>
      </c>
      <c r="B65" s="24" t="s">
        <v>73</v>
      </c>
      <c r="C65" s="25">
        <v>1624</v>
      </c>
      <c r="D65" s="24">
        <v>0</v>
      </c>
      <c r="E65" s="10">
        <f t="shared" si="1"/>
        <v>0</v>
      </c>
      <c r="F65" s="24" t="s">
        <v>14</v>
      </c>
    </row>
    <row r="66" spans="1:6" ht="18.75">
      <c r="A66" s="23">
        <v>56</v>
      </c>
      <c r="B66" s="24" t="s">
        <v>74</v>
      </c>
      <c r="C66" s="25">
        <v>3180</v>
      </c>
      <c r="D66" s="24">
        <v>0</v>
      </c>
      <c r="E66" s="10">
        <f t="shared" si="1"/>
        <v>0</v>
      </c>
      <c r="F66" s="24" t="s">
        <v>14</v>
      </c>
    </row>
    <row r="67" spans="1:6" ht="18.75">
      <c r="A67" s="16">
        <v>57</v>
      </c>
      <c r="B67" s="24" t="s">
        <v>75</v>
      </c>
      <c r="C67" s="25">
        <v>2233</v>
      </c>
      <c r="D67" s="24">
        <v>0</v>
      </c>
      <c r="E67" s="10">
        <f t="shared" si="1"/>
        <v>0</v>
      </c>
      <c r="F67" s="24" t="s">
        <v>14</v>
      </c>
    </row>
    <row r="68" spans="1:6" ht="18.75">
      <c r="A68" s="23">
        <v>58</v>
      </c>
      <c r="B68" s="24" t="s">
        <v>76</v>
      </c>
      <c r="C68" s="25">
        <v>2552</v>
      </c>
      <c r="D68" s="24">
        <v>0</v>
      </c>
      <c r="E68" s="10">
        <f t="shared" si="1"/>
        <v>0</v>
      </c>
      <c r="F68" s="24" t="s">
        <v>14</v>
      </c>
    </row>
    <row r="69" spans="1:6" ht="18.75">
      <c r="A69" s="16">
        <v>59</v>
      </c>
      <c r="B69" s="24" t="s">
        <v>77</v>
      </c>
      <c r="C69" s="25">
        <v>3228</v>
      </c>
      <c r="D69" s="24">
        <v>0</v>
      </c>
      <c r="E69" s="10">
        <f t="shared" si="1"/>
        <v>0</v>
      </c>
      <c r="F69" s="24" t="s">
        <v>14</v>
      </c>
    </row>
    <row r="70" spans="1:6" s="5" customFormat="1" ht="18.75">
      <c r="A70" s="6" t="s">
        <v>78</v>
      </c>
      <c r="B70" s="7" t="s">
        <v>79</v>
      </c>
      <c r="C70" s="8">
        <f>SUM(C71:C77)</f>
        <v>29810</v>
      </c>
      <c r="D70" s="8">
        <f>SUM(D71:D77)</f>
        <v>15</v>
      </c>
      <c r="E70" s="9">
        <f t="shared" si="1"/>
        <v>5.031868500503187</v>
      </c>
      <c r="F70" s="7"/>
    </row>
    <row r="71" spans="1:6" ht="18.75">
      <c r="A71" s="23">
        <v>60</v>
      </c>
      <c r="B71" s="24" t="s">
        <v>80</v>
      </c>
      <c r="C71" s="25">
        <v>5531</v>
      </c>
      <c r="D71" s="24">
        <v>4</v>
      </c>
      <c r="E71" s="10">
        <f t="shared" si="1"/>
        <v>7.231965286566624</v>
      </c>
      <c r="F71" s="24"/>
    </row>
    <row r="72" spans="1:6" ht="18.75">
      <c r="A72" s="23">
        <v>61</v>
      </c>
      <c r="B72" s="24" t="s">
        <v>81</v>
      </c>
      <c r="C72" s="25">
        <v>2932</v>
      </c>
      <c r="D72" s="24">
        <v>0</v>
      </c>
      <c r="E72" s="10">
        <f t="shared" si="1"/>
        <v>0</v>
      </c>
      <c r="F72" s="24" t="s">
        <v>14</v>
      </c>
    </row>
    <row r="73" spans="1:6" ht="18.75">
      <c r="A73" s="23">
        <v>62</v>
      </c>
      <c r="B73" s="24" t="s">
        <v>82</v>
      </c>
      <c r="C73" s="25">
        <v>2659</v>
      </c>
      <c r="D73" s="24">
        <v>0</v>
      </c>
      <c r="E73" s="10">
        <f t="shared" si="1"/>
        <v>0</v>
      </c>
      <c r="F73" s="24" t="s">
        <v>14</v>
      </c>
    </row>
    <row r="74" spans="1:6" s="20" customFormat="1" ht="18.75">
      <c r="A74" s="16">
        <v>63</v>
      </c>
      <c r="B74" s="17" t="s">
        <v>83</v>
      </c>
      <c r="C74" s="18">
        <v>5616</v>
      </c>
      <c r="D74" s="17">
        <v>5</v>
      </c>
      <c r="E74" s="19">
        <f t="shared" si="1"/>
        <v>8.903133903133904</v>
      </c>
      <c r="F74" s="17"/>
    </row>
    <row r="75" spans="1:6" ht="18.75">
      <c r="A75" s="23">
        <v>64</v>
      </c>
      <c r="B75" s="24" t="s">
        <v>84</v>
      </c>
      <c r="C75" s="25">
        <v>2265</v>
      </c>
      <c r="D75" s="24">
        <v>0</v>
      </c>
      <c r="E75" s="10">
        <f t="shared" si="1"/>
        <v>0</v>
      </c>
      <c r="F75" s="24" t="s">
        <v>14</v>
      </c>
    </row>
    <row r="76" spans="1:6" ht="18.75">
      <c r="A76" s="23">
        <v>65</v>
      </c>
      <c r="B76" s="24" t="s">
        <v>85</v>
      </c>
      <c r="C76" s="25">
        <v>6666</v>
      </c>
      <c r="D76" s="24">
        <v>2</v>
      </c>
      <c r="E76" s="10">
        <f t="shared" si="1"/>
        <v>3.0003000300030007</v>
      </c>
      <c r="F76" s="24" t="s">
        <v>14</v>
      </c>
    </row>
    <row r="77" spans="1:6" s="15" customFormat="1" ht="18.75">
      <c r="A77" s="11">
        <v>66</v>
      </c>
      <c r="B77" s="12" t="s">
        <v>86</v>
      </c>
      <c r="C77" s="13">
        <v>4141</v>
      </c>
      <c r="D77" s="12">
        <v>4</v>
      </c>
      <c r="E77" s="14">
        <f t="shared" si="1"/>
        <v>9.659502535619415</v>
      </c>
      <c r="F77" s="12" t="s">
        <v>10</v>
      </c>
    </row>
    <row r="78" spans="1:6" s="5" customFormat="1" ht="18.75">
      <c r="A78" s="6" t="s">
        <v>87</v>
      </c>
      <c r="B78" s="7" t="s">
        <v>88</v>
      </c>
      <c r="C78" s="8">
        <f>SUM(C79:C89)</f>
        <v>81129</v>
      </c>
      <c r="D78" s="8">
        <f>SUM(D79:D89)</f>
        <v>59</v>
      </c>
      <c r="E78" s="9">
        <f t="shared" si="1"/>
        <v>7.272368696766878</v>
      </c>
      <c r="F78" s="7"/>
    </row>
    <row r="79" spans="1:6" s="15" customFormat="1" ht="18.75">
      <c r="A79" s="11">
        <v>67</v>
      </c>
      <c r="B79" s="12" t="s">
        <v>89</v>
      </c>
      <c r="C79" s="13">
        <v>16839</v>
      </c>
      <c r="D79" s="12">
        <v>28</v>
      </c>
      <c r="E79" s="14">
        <f t="shared" si="1"/>
        <v>16.62806579963181</v>
      </c>
      <c r="F79" s="12" t="s">
        <v>10</v>
      </c>
    </row>
    <row r="80" spans="1:6" ht="18.75">
      <c r="A80" s="23">
        <v>68</v>
      </c>
      <c r="B80" s="24" t="s">
        <v>90</v>
      </c>
      <c r="C80" s="25">
        <v>4907</v>
      </c>
      <c r="D80" s="24">
        <v>1</v>
      </c>
      <c r="E80" s="10">
        <f t="shared" si="1"/>
        <v>2.037905033625433</v>
      </c>
      <c r="F80" s="24" t="s">
        <v>14</v>
      </c>
    </row>
    <row r="81" spans="1:6" ht="18.75">
      <c r="A81" s="23">
        <v>69</v>
      </c>
      <c r="B81" s="24" t="s">
        <v>43</v>
      </c>
      <c r="C81" s="25">
        <v>4394</v>
      </c>
      <c r="D81" s="24">
        <v>0</v>
      </c>
      <c r="E81" s="10">
        <f t="shared" si="1"/>
        <v>0</v>
      </c>
      <c r="F81" s="24" t="s">
        <v>14</v>
      </c>
    </row>
    <row r="82" spans="1:6" s="15" customFormat="1" ht="18.75">
      <c r="A82" s="11">
        <v>70</v>
      </c>
      <c r="B82" s="12" t="s">
        <v>91</v>
      </c>
      <c r="C82" s="13">
        <v>9723</v>
      </c>
      <c r="D82" s="12">
        <v>9</v>
      </c>
      <c r="E82" s="14">
        <f t="shared" si="1"/>
        <v>9.25640234495526</v>
      </c>
      <c r="F82" s="12" t="s">
        <v>10</v>
      </c>
    </row>
    <row r="83" spans="1:6" ht="18.75">
      <c r="A83" s="23">
        <v>71</v>
      </c>
      <c r="B83" s="24" t="s">
        <v>92</v>
      </c>
      <c r="C83" s="25">
        <v>6314</v>
      </c>
      <c r="D83" s="24">
        <v>2</v>
      </c>
      <c r="E83" s="10">
        <f t="shared" si="1"/>
        <v>3.1675641431738994</v>
      </c>
      <c r="F83" s="24" t="s">
        <v>14</v>
      </c>
    </row>
    <row r="84" spans="1:6" ht="18.75">
      <c r="A84" s="23">
        <v>72</v>
      </c>
      <c r="B84" s="24" t="s">
        <v>93</v>
      </c>
      <c r="C84" s="25">
        <v>4896</v>
      </c>
      <c r="D84" s="24">
        <v>2</v>
      </c>
      <c r="E84" s="10">
        <f t="shared" si="1"/>
        <v>4.084967320261438</v>
      </c>
      <c r="F84" s="24" t="s">
        <v>14</v>
      </c>
    </row>
    <row r="85" spans="1:6" ht="18.75">
      <c r="A85" s="23">
        <v>73</v>
      </c>
      <c r="B85" s="24" t="s">
        <v>94</v>
      </c>
      <c r="C85" s="25">
        <v>8100</v>
      </c>
      <c r="D85" s="24">
        <v>4</v>
      </c>
      <c r="E85" s="10">
        <f t="shared" si="1"/>
        <v>4.938271604938271</v>
      </c>
      <c r="F85" s="24"/>
    </row>
    <row r="86" spans="1:6" ht="18.75">
      <c r="A86" s="23">
        <v>74</v>
      </c>
      <c r="B86" s="24" t="s">
        <v>95</v>
      </c>
      <c r="C86" s="25">
        <v>5400</v>
      </c>
      <c r="D86" s="24">
        <v>2</v>
      </c>
      <c r="E86" s="10">
        <f t="shared" si="1"/>
        <v>3.7037037037037037</v>
      </c>
      <c r="F86" s="24" t="s">
        <v>14</v>
      </c>
    </row>
    <row r="87" spans="1:6" ht="18.75">
      <c r="A87" s="23">
        <v>75</v>
      </c>
      <c r="B87" s="24" t="s">
        <v>96</v>
      </c>
      <c r="C87" s="25">
        <v>5374</v>
      </c>
      <c r="D87" s="24">
        <v>1</v>
      </c>
      <c r="E87" s="10">
        <f t="shared" si="1"/>
        <v>1.8608113137327875</v>
      </c>
      <c r="F87" s="24" t="s">
        <v>14</v>
      </c>
    </row>
    <row r="88" spans="1:6" s="15" customFormat="1" ht="18.75">
      <c r="A88" s="11">
        <v>76</v>
      </c>
      <c r="B88" s="12" t="s">
        <v>97</v>
      </c>
      <c r="C88" s="13">
        <v>5176</v>
      </c>
      <c r="D88" s="12">
        <v>5</v>
      </c>
      <c r="E88" s="14">
        <f t="shared" si="1"/>
        <v>9.659969088098919</v>
      </c>
      <c r="F88" s="12" t="s">
        <v>10</v>
      </c>
    </row>
    <row r="89" spans="1:6" ht="18.75">
      <c r="A89" s="23">
        <v>77</v>
      </c>
      <c r="B89" s="24" t="s">
        <v>98</v>
      </c>
      <c r="C89" s="25">
        <v>10006</v>
      </c>
      <c r="D89" s="24">
        <v>5</v>
      </c>
      <c r="E89" s="10">
        <f t="shared" si="1"/>
        <v>4.997001798920647</v>
      </c>
      <c r="F89" s="24" t="s">
        <v>14</v>
      </c>
    </row>
    <row r="90" spans="1:6" s="5" customFormat="1" ht="18.75">
      <c r="A90" s="6" t="s">
        <v>99</v>
      </c>
      <c r="B90" s="7" t="s">
        <v>100</v>
      </c>
      <c r="C90" s="8">
        <f>SUM(C91:C101)</f>
        <v>53158</v>
      </c>
      <c r="D90" s="8">
        <f>SUM(D91:D101)</f>
        <v>32</v>
      </c>
      <c r="E90" s="9">
        <f t="shared" si="1"/>
        <v>6.019790059821664</v>
      </c>
      <c r="F90" s="7"/>
    </row>
    <row r="91" spans="1:6" s="20" customFormat="1" ht="18.75">
      <c r="A91" s="16">
        <v>78</v>
      </c>
      <c r="B91" s="17" t="s">
        <v>101</v>
      </c>
      <c r="C91" s="18">
        <v>11564</v>
      </c>
      <c r="D91" s="17">
        <v>10</v>
      </c>
      <c r="E91" s="19">
        <f t="shared" si="1"/>
        <v>8.647526807333103</v>
      </c>
      <c r="F91" s="17" t="s">
        <v>10</v>
      </c>
    </row>
    <row r="92" spans="1:6" ht="18.75">
      <c r="A92" s="23">
        <v>79</v>
      </c>
      <c r="B92" s="24" t="s">
        <v>102</v>
      </c>
      <c r="C92" s="25">
        <v>5528</v>
      </c>
      <c r="D92" s="24">
        <v>2</v>
      </c>
      <c r="E92" s="10">
        <f t="shared" si="1"/>
        <v>3.61794500723589</v>
      </c>
      <c r="F92" s="24" t="s">
        <v>14</v>
      </c>
    </row>
    <row r="93" spans="1:6" s="15" customFormat="1" ht="18.75">
      <c r="A93" s="11">
        <v>80</v>
      </c>
      <c r="B93" s="12" t="s">
        <v>103</v>
      </c>
      <c r="C93" s="13">
        <v>3427</v>
      </c>
      <c r="D93" s="12">
        <v>4</v>
      </c>
      <c r="E93" s="14">
        <f aca="true" t="shared" si="2" ref="E93:E117">D93/C93*10000</f>
        <v>11.672016340822877</v>
      </c>
      <c r="F93" s="12" t="s">
        <v>10</v>
      </c>
    </row>
    <row r="94" spans="1:6" ht="18.75">
      <c r="A94" s="23">
        <v>81</v>
      </c>
      <c r="B94" s="24" t="s">
        <v>104</v>
      </c>
      <c r="C94" s="25">
        <v>7272</v>
      </c>
      <c r="D94" s="24">
        <v>1</v>
      </c>
      <c r="E94" s="10">
        <f t="shared" si="2"/>
        <v>1.375137513751375</v>
      </c>
      <c r="F94" s="24" t="s">
        <v>14</v>
      </c>
    </row>
    <row r="95" spans="1:6" ht="18.75">
      <c r="A95" s="23">
        <v>82</v>
      </c>
      <c r="B95" s="24" t="s">
        <v>105</v>
      </c>
      <c r="C95" s="25">
        <v>5284</v>
      </c>
      <c r="D95" s="24">
        <v>3</v>
      </c>
      <c r="E95" s="10">
        <f t="shared" si="2"/>
        <v>5.677517032551098</v>
      </c>
      <c r="F95" s="24"/>
    </row>
    <row r="96" spans="1:6" ht="18.75">
      <c r="A96" s="23">
        <v>83</v>
      </c>
      <c r="B96" s="24" t="s">
        <v>106</v>
      </c>
      <c r="C96" s="25">
        <v>2547</v>
      </c>
      <c r="D96" s="24">
        <v>2</v>
      </c>
      <c r="E96" s="10">
        <f t="shared" si="2"/>
        <v>7.852375343541421</v>
      </c>
      <c r="F96" s="24"/>
    </row>
    <row r="97" spans="1:6" ht="18.75">
      <c r="A97" s="23">
        <v>84</v>
      </c>
      <c r="B97" s="24" t="s">
        <v>107</v>
      </c>
      <c r="C97" s="25">
        <v>2569</v>
      </c>
      <c r="D97" s="24">
        <v>1</v>
      </c>
      <c r="E97" s="10">
        <f t="shared" si="2"/>
        <v>3.8925652004671076</v>
      </c>
      <c r="F97" s="24" t="s">
        <v>14</v>
      </c>
    </row>
    <row r="98" spans="1:6" s="15" customFormat="1" ht="18.75">
      <c r="A98" s="11">
        <v>85</v>
      </c>
      <c r="B98" s="12" t="s">
        <v>108</v>
      </c>
      <c r="C98" s="13">
        <v>5051</v>
      </c>
      <c r="D98" s="12">
        <v>4</v>
      </c>
      <c r="E98" s="14">
        <f t="shared" si="2"/>
        <v>7.919223916056226</v>
      </c>
      <c r="F98" s="12" t="s">
        <v>133</v>
      </c>
    </row>
    <row r="99" spans="1:6" ht="18.75">
      <c r="A99" s="23">
        <v>86</v>
      </c>
      <c r="B99" s="24" t="s">
        <v>109</v>
      </c>
      <c r="C99" s="25">
        <v>6042</v>
      </c>
      <c r="D99" s="24">
        <v>4</v>
      </c>
      <c r="E99" s="10">
        <f t="shared" si="2"/>
        <v>6.620324395895399</v>
      </c>
      <c r="F99" s="24"/>
    </row>
    <row r="100" spans="1:6" ht="18.75">
      <c r="A100" s="23">
        <v>87</v>
      </c>
      <c r="B100" s="24" t="s">
        <v>110</v>
      </c>
      <c r="C100" s="25">
        <v>1698</v>
      </c>
      <c r="D100" s="24">
        <v>1</v>
      </c>
      <c r="E100" s="10">
        <f t="shared" si="2"/>
        <v>5.889281507656065</v>
      </c>
      <c r="F100" s="24"/>
    </row>
    <row r="101" spans="1:6" ht="18.75">
      <c r="A101" s="23">
        <v>88</v>
      </c>
      <c r="B101" s="24" t="s">
        <v>111</v>
      </c>
      <c r="C101" s="25">
        <v>2176</v>
      </c>
      <c r="D101" s="24">
        <v>0</v>
      </c>
      <c r="E101" s="10">
        <f t="shared" si="2"/>
        <v>0</v>
      </c>
      <c r="F101" s="24" t="s">
        <v>14</v>
      </c>
    </row>
    <row r="102" spans="1:6" s="5" customFormat="1" ht="18.75">
      <c r="A102" s="6" t="s">
        <v>112</v>
      </c>
      <c r="B102" s="7" t="s">
        <v>113</v>
      </c>
      <c r="C102" s="8">
        <f>SUM(C103:C113)</f>
        <v>27684</v>
      </c>
      <c r="D102" s="8">
        <f>SUM(D103:D113)</f>
        <v>2</v>
      </c>
      <c r="E102" s="9">
        <f t="shared" si="2"/>
        <v>0.7224389539083946</v>
      </c>
      <c r="F102" s="7"/>
    </row>
    <row r="103" spans="1:6" ht="18.75">
      <c r="A103" s="23">
        <v>89</v>
      </c>
      <c r="B103" s="24" t="s">
        <v>114</v>
      </c>
      <c r="C103" s="25">
        <v>1708</v>
      </c>
      <c r="D103" s="24">
        <v>0</v>
      </c>
      <c r="E103" s="10">
        <f t="shared" si="2"/>
        <v>0</v>
      </c>
      <c r="F103" s="24" t="s">
        <v>14</v>
      </c>
    </row>
    <row r="104" spans="1:6" ht="18.75">
      <c r="A104" s="23">
        <v>90</v>
      </c>
      <c r="B104" s="24" t="s">
        <v>115</v>
      </c>
      <c r="C104" s="25">
        <v>2951</v>
      </c>
      <c r="D104" s="24">
        <v>0</v>
      </c>
      <c r="E104" s="10">
        <f t="shared" si="2"/>
        <v>0</v>
      </c>
      <c r="F104" s="24" t="s">
        <v>14</v>
      </c>
    </row>
    <row r="105" spans="1:6" ht="18.75">
      <c r="A105" s="23">
        <v>91</v>
      </c>
      <c r="B105" s="24" t="s">
        <v>116</v>
      </c>
      <c r="C105" s="25">
        <v>1870</v>
      </c>
      <c r="D105" s="24">
        <v>0</v>
      </c>
      <c r="E105" s="10">
        <f t="shared" si="2"/>
        <v>0</v>
      </c>
      <c r="F105" s="24" t="s">
        <v>14</v>
      </c>
    </row>
    <row r="106" spans="1:6" ht="18.75">
      <c r="A106" s="23">
        <v>92</v>
      </c>
      <c r="B106" s="24" t="s">
        <v>117</v>
      </c>
      <c r="C106" s="25">
        <v>1636</v>
      </c>
      <c r="D106" s="24">
        <v>0</v>
      </c>
      <c r="E106" s="10">
        <f t="shared" si="2"/>
        <v>0</v>
      </c>
      <c r="F106" s="24" t="s">
        <v>14</v>
      </c>
    </row>
    <row r="107" spans="1:6" ht="18.75">
      <c r="A107" s="23">
        <v>93</v>
      </c>
      <c r="B107" s="24" t="s">
        <v>118</v>
      </c>
      <c r="C107" s="25">
        <v>3322</v>
      </c>
      <c r="D107" s="24">
        <v>0</v>
      </c>
      <c r="E107" s="10">
        <f t="shared" si="2"/>
        <v>0</v>
      </c>
      <c r="F107" s="24" t="s">
        <v>14</v>
      </c>
    </row>
    <row r="108" spans="1:6" ht="18.75">
      <c r="A108" s="23">
        <v>94</v>
      </c>
      <c r="B108" s="24" t="s">
        <v>119</v>
      </c>
      <c r="C108" s="25">
        <v>4166</v>
      </c>
      <c r="D108" s="24">
        <v>1</v>
      </c>
      <c r="E108" s="10">
        <f t="shared" si="2"/>
        <v>2.4003840614498317</v>
      </c>
      <c r="F108" s="24" t="s">
        <v>14</v>
      </c>
    </row>
    <row r="109" spans="1:6" ht="18.75">
      <c r="A109" s="23">
        <v>95</v>
      </c>
      <c r="B109" s="24" t="s">
        <v>120</v>
      </c>
      <c r="C109" s="25">
        <v>3848</v>
      </c>
      <c r="D109" s="24">
        <v>0</v>
      </c>
      <c r="E109" s="10">
        <f t="shared" si="2"/>
        <v>0</v>
      </c>
      <c r="F109" s="24" t="s">
        <v>14</v>
      </c>
    </row>
    <row r="110" spans="1:6" ht="18.75">
      <c r="A110" s="23">
        <v>96</v>
      </c>
      <c r="B110" s="24" t="s">
        <v>121</v>
      </c>
      <c r="C110" s="25">
        <v>1473</v>
      </c>
      <c r="D110" s="24">
        <v>0</v>
      </c>
      <c r="E110" s="10">
        <f t="shared" si="2"/>
        <v>0</v>
      </c>
      <c r="F110" s="24" t="s">
        <v>14</v>
      </c>
    </row>
    <row r="111" spans="1:6" ht="18.75">
      <c r="A111" s="23">
        <v>97</v>
      </c>
      <c r="B111" s="24" t="s">
        <v>122</v>
      </c>
      <c r="C111" s="25">
        <v>4059</v>
      </c>
      <c r="D111" s="24">
        <v>1</v>
      </c>
      <c r="E111" s="10">
        <f t="shared" si="2"/>
        <v>2.463661000246366</v>
      </c>
      <c r="F111" s="24" t="s">
        <v>14</v>
      </c>
    </row>
    <row r="112" spans="1:6" ht="18.75">
      <c r="A112" s="23">
        <v>98</v>
      </c>
      <c r="B112" s="24" t="s">
        <v>123</v>
      </c>
      <c r="C112" s="25">
        <v>1610</v>
      </c>
      <c r="D112" s="24">
        <v>0</v>
      </c>
      <c r="E112" s="10">
        <f t="shared" si="2"/>
        <v>0</v>
      </c>
      <c r="F112" s="24" t="s">
        <v>14</v>
      </c>
    </row>
    <row r="113" spans="1:6" ht="18.75">
      <c r="A113" s="23">
        <v>99</v>
      </c>
      <c r="B113" s="24" t="s">
        <v>124</v>
      </c>
      <c r="C113" s="25">
        <v>1041</v>
      </c>
      <c r="D113" s="24">
        <v>0</v>
      </c>
      <c r="E113" s="10">
        <f t="shared" si="2"/>
        <v>0</v>
      </c>
      <c r="F113" s="24" t="s">
        <v>14</v>
      </c>
    </row>
    <row r="114" spans="1:6" s="5" customFormat="1" ht="18.75">
      <c r="A114" s="6" t="s">
        <v>125</v>
      </c>
      <c r="B114" s="7" t="s">
        <v>126</v>
      </c>
      <c r="C114" s="8">
        <f>SUM(C115:C117)</f>
        <v>9523</v>
      </c>
      <c r="D114" s="8">
        <f>SUM(D115:D117)</f>
        <v>2</v>
      </c>
      <c r="E114" s="9">
        <f t="shared" si="2"/>
        <v>2.1001785151737895</v>
      </c>
      <c r="F114" s="24"/>
    </row>
    <row r="115" spans="1:6" ht="18.75">
      <c r="A115" s="23">
        <v>100</v>
      </c>
      <c r="B115" s="24" t="s">
        <v>127</v>
      </c>
      <c r="C115" s="25">
        <v>5616</v>
      </c>
      <c r="D115" s="24">
        <v>0</v>
      </c>
      <c r="E115" s="10">
        <f t="shared" si="2"/>
        <v>0</v>
      </c>
      <c r="F115" s="24" t="s">
        <v>14</v>
      </c>
    </row>
    <row r="116" spans="1:6" s="15" customFormat="1" ht="18.75">
      <c r="A116" s="11">
        <v>101</v>
      </c>
      <c r="B116" s="12" t="s">
        <v>128</v>
      </c>
      <c r="C116" s="13">
        <v>1929</v>
      </c>
      <c r="D116" s="12">
        <v>2</v>
      </c>
      <c r="E116" s="14">
        <f t="shared" si="2"/>
        <v>10.368066355624675</v>
      </c>
      <c r="F116" s="12" t="s">
        <v>10</v>
      </c>
    </row>
    <row r="117" spans="1:6" ht="18.75">
      <c r="A117" s="23">
        <v>102</v>
      </c>
      <c r="B117" s="24" t="s">
        <v>129</v>
      </c>
      <c r="C117" s="25">
        <v>1978</v>
      </c>
      <c r="D117" s="24">
        <v>0</v>
      </c>
      <c r="E117" s="10">
        <f t="shared" si="2"/>
        <v>0</v>
      </c>
      <c r="F117" s="24" t="s">
        <v>14</v>
      </c>
    </row>
    <row r="118" spans="3:5" ht="18.75">
      <c r="C118" s="27"/>
      <c r="E118" s="28"/>
    </row>
    <row r="119" spans="1:5" ht="18.75">
      <c r="A119" s="29" t="s">
        <v>135</v>
      </c>
      <c r="B119" s="29"/>
      <c r="C119" s="27"/>
      <c r="E119" s="28"/>
    </row>
    <row r="120" spans="1:5" ht="18.75">
      <c r="A120" s="29" t="s">
        <v>134</v>
      </c>
      <c r="B120" s="29"/>
      <c r="C120" s="27"/>
      <c r="E120" s="28"/>
    </row>
    <row r="121" spans="3:5" ht="18.75">
      <c r="C121" s="27"/>
      <c r="E121" s="28"/>
    </row>
    <row r="122" spans="3:5" ht="18.75">
      <c r="C122" s="27"/>
      <c r="E122" s="28"/>
    </row>
    <row r="123" spans="3:5" ht="18.75">
      <c r="C123" s="27"/>
      <c r="E123" s="28"/>
    </row>
    <row r="124" spans="3:5" ht="18.75">
      <c r="C124" s="27"/>
      <c r="E124" s="28"/>
    </row>
    <row r="125" spans="3:5" ht="18.75">
      <c r="C125" s="27"/>
      <c r="E125" s="28"/>
    </row>
    <row r="126" spans="3:5" ht="18.75">
      <c r="C126" s="27"/>
      <c r="E126" s="28"/>
    </row>
    <row r="127" spans="3:5" ht="18.75">
      <c r="C127" s="27"/>
      <c r="E127" s="28"/>
    </row>
    <row r="128" spans="3:5" ht="18.75">
      <c r="C128" s="27"/>
      <c r="E128" s="28"/>
    </row>
    <row r="129" spans="3:5" ht="18.75">
      <c r="C129" s="27"/>
      <c r="E129" s="28"/>
    </row>
    <row r="130" spans="3:5" ht="18.75">
      <c r="C130" s="27"/>
      <c r="E130" s="28"/>
    </row>
    <row r="131" spans="3:5" ht="18.75">
      <c r="C131" s="27"/>
      <c r="E131" s="28"/>
    </row>
    <row r="132" spans="3:5" ht="18.75">
      <c r="C132" s="27"/>
      <c r="E132" s="28"/>
    </row>
    <row r="133" spans="3:5" ht="18.75">
      <c r="C133" s="27"/>
      <c r="E133" s="28"/>
    </row>
    <row r="134" spans="3:5" ht="18.75">
      <c r="C134" s="27"/>
      <c r="E134" s="28"/>
    </row>
    <row r="135" spans="3:5" ht="18.75">
      <c r="C135" s="27"/>
      <c r="E135" s="28"/>
    </row>
    <row r="136" spans="3:5" ht="18.75">
      <c r="C136" s="27"/>
      <c r="E136" s="28"/>
    </row>
    <row r="137" spans="3:5" ht="18.75">
      <c r="C137" s="27"/>
      <c r="E137" s="28"/>
    </row>
    <row r="138" spans="3:5" ht="18.75">
      <c r="C138" s="27"/>
      <c r="E138" s="28"/>
    </row>
    <row r="139" spans="3:5" ht="18.75">
      <c r="C139" s="27"/>
      <c r="E139" s="28"/>
    </row>
    <row r="140" spans="3:5" ht="18.75">
      <c r="C140" s="27"/>
      <c r="E140" s="28"/>
    </row>
    <row r="141" spans="3:5" ht="18.75">
      <c r="C141" s="27"/>
      <c r="E141" s="28"/>
    </row>
    <row r="142" spans="3:5" ht="18.75">
      <c r="C142" s="27"/>
      <c r="E142" s="28"/>
    </row>
    <row r="143" spans="3:5" ht="18.75">
      <c r="C143" s="27"/>
      <c r="E143" s="28"/>
    </row>
    <row r="144" spans="3:5" ht="18.75">
      <c r="C144" s="27"/>
      <c r="E144" s="28"/>
    </row>
    <row r="145" spans="3:5" ht="18.75">
      <c r="C145" s="27"/>
      <c r="E145" s="28"/>
    </row>
    <row r="146" spans="3:5" ht="18.75">
      <c r="C146" s="27"/>
      <c r="E146" s="28"/>
    </row>
    <row r="147" spans="3:5" ht="18.75">
      <c r="C147" s="27"/>
      <c r="E147" s="28"/>
    </row>
    <row r="148" spans="3:5" ht="18.75">
      <c r="C148" s="27"/>
      <c r="E148" s="28"/>
    </row>
    <row r="149" spans="3:5" ht="18.75">
      <c r="C149" s="27"/>
      <c r="E149" s="28"/>
    </row>
    <row r="150" spans="3:5" ht="18.75">
      <c r="C150" s="27"/>
      <c r="E150" s="28"/>
    </row>
    <row r="151" spans="3:5" ht="18.75">
      <c r="C151" s="27"/>
      <c r="E151" s="28"/>
    </row>
    <row r="152" spans="3:5" ht="18.75">
      <c r="C152" s="27"/>
      <c r="E152" s="28"/>
    </row>
    <row r="153" spans="3:5" ht="18.75">
      <c r="C153" s="27"/>
      <c r="E153" s="28"/>
    </row>
    <row r="154" spans="3:5" ht="18.75">
      <c r="C154" s="27"/>
      <c r="E154" s="28"/>
    </row>
    <row r="155" spans="3:5" ht="18.75">
      <c r="C155" s="27"/>
      <c r="E155" s="28"/>
    </row>
    <row r="156" spans="3:5" ht="18.75">
      <c r="C156" s="27"/>
      <c r="E156" s="28"/>
    </row>
    <row r="157" spans="3:5" ht="18.75">
      <c r="C157" s="27"/>
      <c r="E157" s="28"/>
    </row>
    <row r="158" spans="3:5" ht="18.75">
      <c r="C158" s="27"/>
      <c r="E158" s="28"/>
    </row>
    <row r="159" spans="3:5" ht="18.75">
      <c r="C159" s="27"/>
      <c r="E159" s="28"/>
    </row>
    <row r="160" spans="3:5" ht="18.75">
      <c r="C160" s="27"/>
      <c r="E160" s="28"/>
    </row>
    <row r="161" spans="3:5" ht="18.75">
      <c r="C161" s="27"/>
      <c r="E161" s="28"/>
    </row>
    <row r="162" spans="3:5" ht="18.75">
      <c r="C162" s="27"/>
      <c r="E162" s="28"/>
    </row>
    <row r="163" spans="3:5" ht="18.75">
      <c r="C163" s="27"/>
      <c r="E163" s="28"/>
    </row>
    <row r="164" spans="3:5" ht="18.75">
      <c r="C164" s="27"/>
      <c r="E164" s="28"/>
    </row>
    <row r="165" spans="3:5" ht="18.75">
      <c r="C165" s="27"/>
      <c r="E165" s="28"/>
    </row>
    <row r="166" spans="3:5" ht="18.75">
      <c r="C166" s="27"/>
      <c r="E166" s="28"/>
    </row>
    <row r="167" spans="3:5" ht="18.75">
      <c r="C167" s="27"/>
      <c r="E167" s="28"/>
    </row>
    <row r="168" spans="3:5" ht="18.75">
      <c r="C168" s="27"/>
      <c r="E168" s="28"/>
    </row>
    <row r="169" spans="3:5" ht="18.75">
      <c r="C169" s="27"/>
      <c r="E169" s="28"/>
    </row>
    <row r="170" spans="3:5" ht="18.75">
      <c r="C170" s="27"/>
      <c r="E170" s="28"/>
    </row>
    <row r="171" spans="3:5" ht="18.75">
      <c r="C171" s="27"/>
      <c r="E171" s="28"/>
    </row>
    <row r="172" spans="3:5" ht="18.75">
      <c r="C172" s="27"/>
      <c r="E172" s="28"/>
    </row>
    <row r="173" spans="3:5" ht="18.75">
      <c r="C173" s="27"/>
      <c r="E173" s="28"/>
    </row>
    <row r="174" spans="3:5" ht="18.75">
      <c r="C174" s="27"/>
      <c r="E174" s="28"/>
    </row>
    <row r="175" spans="3:5" ht="18.75">
      <c r="C175" s="27"/>
      <c r="E175" s="28"/>
    </row>
    <row r="176" spans="3:5" ht="18.75">
      <c r="C176" s="27"/>
      <c r="E176" s="28"/>
    </row>
    <row r="177" spans="3:5" ht="18.75">
      <c r="C177" s="27"/>
      <c r="E177" s="28"/>
    </row>
    <row r="178" spans="3:5" ht="18.75">
      <c r="C178" s="27"/>
      <c r="E178" s="28"/>
    </row>
    <row r="179" spans="3:5" ht="18.75">
      <c r="C179" s="27"/>
      <c r="E179" s="28"/>
    </row>
    <row r="180" spans="3:5" ht="18.75">
      <c r="C180" s="27"/>
      <c r="E180" s="28"/>
    </row>
    <row r="181" spans="3:5" ht="18.75">
      <c r="C181" s="27"/>
      <c r="E181" s="28"/>
    </row>
    <row r="182" spans="3:5" ht="18.75">
      <c r="C182" s="27"/>
      <c r="E182" s="28"/>
    </row>
    <row r="183" spans="3:5" ht="18.75">
      <c r="C183" s="27"/>
      <c r="E183" s="28"/>
    </row>
    <row r="184" spans="3:5" ht="18.75">
      <c r="C184" s="27"/>
      <c r="E184" s="28"/>
    </row>
    <row r="185" spans="3:5" ht="18.75">
      <c r="C185" s="27"/>
      <c r="E185" s="28"/>
    </row>
    <row r="186" spans="3:5" ht="18.75">
      <c r="C186" s="27"/>
      <c r="E186" s="28"/>
    </row>
    <row r="187" spans="3:5" ht="18.75">
      <c r="C187" s="27"/>
      <c r="E187" s="28"/>
    </row>
    <row r="188" spans="3:5" ht="18.75">
      <c r="C188" s="27"/>
      <c r="E188" s="28"/>
    </row>
    <row r="189" spans="3:5" ht="18.75">
      <c r="C189" s="27"/>
      <c r="E189" s="28"/>
    </row>
    <row r="190" spans="3:5" ht="18.75">
      <c r="C190" s="27"/>
      <c r="E190" s="28"/>
    </row>
    <row r="191" spans="3:5" ht="18.75">
      <c r="C191" s="27"/>
      <c r="E191" s="28"/>
    </row>
    <row r="192" spans="3:5" ht="18.75">
      <c r="C192" s="27"/>
      <c r="E192" s="28"/>
    </row>
    <row r="193" spans="3:5" ht="18.75">
      <c r="C193" s="27"/>
      <c r="E193" s="28"/>
    </row>
    <row r="194" spans="3:5" ht="18.75">
      <c r="C194" s="27"/>
      <c r="E194" s="28"/>
    </row>
    <row r="195" spans="3:5" ht="18.75">
      <c r="C195" s="27"/>
      <c r="E195" s="28"/>
    </row>
    <row r="196" spans="3:5" ht="18.75">
      <c r="C196" s="27"/>
      <c r="E196" s="28"/>
    </row>
    <row r="197" spans="3:5" ht="18.75">
      <c r="C197" s="27"/>
      <c r="E197" s="28"/>
    </row>
    <row r="198" spans="3:5" ht="18.75">
      <c r="C198" s="27"/>
      <c r="E198" s="28"/>
    </row>
    <row r="199" spans="3:5" ht="18.75">
      <c r="C199" s="27"/>
      <c r="E199" s="28"/>
    </row>
    <row r="200" spans="3:5" ht="18.75">
      <c r="C200" s="27"/>
      <c r="E200" s="28"/>
    </row>
    <row r="201" spans="3:5" ht="18.75">
      <c r="C201" s="27"/>
      <c r="E201" s="28"/>
    </row>
    <row r="202" spans="3:5" ht="18.75">
      <c r="C202" s="27"/>
      <c r="E202" s="28"/>
    </row>
    <row r="203" spans="3:5" ht="18.75">
      <c r="C203" s="27"/>
      <c r="E203" s="28"/>
    </row>
    <row r="204" spans="3:5" ht="18.75">
      <c r="C204" s="27"/>
      <c r="E204" s="28"/>
    </row>
    <row r="205" spans="3:5" ht="18.75">
      <c r="C205" s="27"/>
      <c r="E205" s="28"/>
    </row>
    <row r="206" spans="3:5" ht="18.75">
      <c r="C206" s="27"/>
      <c r="E206" s="28"/>
    </row>
    <row r="207" spans="3:5" ht="18.75">
      <c r="C207" s="27"/>
      <c r="E207" s="28"/>
    </row>
    <row r="208" spans="3:5" ht="18.75">
      <c r="C208" s="27"/>
      <c r="E208" s="28"/>
    </row>
    <row r="209" spans="3:5" ht="18.75">
      <c r="C209" s="27"/>
      <c r="E209" s="28"/>
    </row>
    <row r="210" spans="3:5" ht="18.75">
      <c r="C210" s="27"/>
      <c r="E210" s="28"/>
    </row>
    <row r="211" spans="3:5" ht="18.75">
      <c r="C211" s="27"/>
      <c r="E211" s="28"/>
    </row>
    <row r="212" spans="3:5" ht="18.75">
      <c r="C212" s="27"/>
      <c r="E212" s="28"/>
    </row>
    <row r="213" spans="3:5" ht="18.75">
      <c r="C213" s="27"/>
      <c r="E213" s="28"/>
    </row>
    <row r="214" spans="3:5" ht="18.75">
      <c r="C214" s="27"/>
      <c r="E214" s="28"/>
    </row>
    <row r="215" spans="3:5" ht="18.75">
      <c r="C215" s="27"/>
      <c r="E215" s="28"/>
    </row>
    <row r="216" spans="3:5" ht="18.75">
      <c r="C216" s="27"/>
      <c r="E216" s="28"/>
    </row>
    <row r="217" spans="3:5" ht="18.75">
      <c r="C217" s="27"/>
      <c r="E217" s="28"/>
    </row>
    <row r="218" spans="3:5" ht="18.75">
      <c r="C218" s="27"/>
      <c r="E218" s="28"/>
    </row>
    <row r="219" spans="3:5" ht="18.75">
      <c r="C219" s="27"/>
      <c r="E219" s="28"/>
    </row>
    <row r="220" spans="3:5" ht="18.75">
      <c r="C220" s="27"/>
      <c r="E220" s="28"/>
    </row>
    <row r="221" spans="3:5" ht="18.75">
      <c r="C221" s="27"/>
      <c r="E221" s="28"/>
    </row>
    <row r="222" spans="3:5" ht="18.75">
      <c r="C222" s="27"/>
      <c r="E222" s="28"/>
    </row>
    <row r="223" spans="3:5" ht="18.75">
      <c r="C223" s="27"/>
      <c r="E223" s="28"/>
    </row>
    <row r="224" spans="3:5" ht="18.75">
      <c r="C224" s="27"/>
      <c r="E224" s="28"/>
    </row>
    <row r="225" spans="3:5" ht="18.75">
      <c r="C225" s="27"/>
      <c r="E225" s="28"/>
    </row>
    <row r="226" spans="3:5" ht="18.75">
      <c r="C226" s="27"/>
      <c r="E226" s="28"/>
    </row>
    <row r="227" spans="3:5" ht="18.75">
      <c r="C227" s="27"/>
      <c r="E227" s="28"/>
    </row>
    <row r="228" spans="3:5" ht="18.75">
      <c r="C228" s="27"/>
      <c r="E228" s="28"/>
    </row>
    <row r="229" spans="3:5" ht="18.75">
      <c r="C229" s="27"/>
      <c r="E229" s="28"/>
    </row>
    <row r="230" spans="3:5" ht="18.75">
      <c r="C230" s="27"/>
      <c r="E230" s="28"/>
    </row>
    <row r="231" spans="3:5" ht="18.75">
      <c r="C231" s="27"/>
      <c r="E231" s="28"/>
    </row>
    <row r="232" spans="3:5" ht="18.75">
      <c r="C232" s="27"/>
      <c r="E232" s="28"/>
    </row>
    <row r="233" spans="3:5" ht="18.75">
      <c r="C233" s="27"/>
      <c r="E233" s="28"/>
    </row>
    <row r="234" spans="3:5" ht="18.75">
      <c r="C234" s="27"/>
      <c r="E234" s="28"/>
    </row>
    <row r="235" spans="3:5" ht="18.75">
      <c r="C235" s="27"/>
      <c r="E235" s="28"/>
    </row>
    <row r="236" spans="3:5" ht="18.75">
      <c r="C236" s="27"/>
      <c r="E236" s="28"/>
    </row>
    <row r="237" spans="3:5" ht="18.75">
      <c r="C237" s="27"/>
      <c r="E237" s="28"/>
    </row>
    <row r="238" spans="3:5" ht="18.75">
      <c r="C238" s="27"/>
      <c r="E238" s="28"/>
    </row>
    <row r="239" spans="3:5" ht="18.75">
      <c r="C239" s="27"/>
      <c r="E239" s="28"/>
    </row>
    <row r="240" spans="3:5" ht="18.75">
      <c r="C240" s="27"/>
      <c r="E240" s="28"/>
    </row>
    <row r="241" spans="3:5" ht="18.75">
      <c r="C241" s="27"/>
      <c r="E241" s="28"/>
    </row>
    <row r="242" spans="3:5" ht="18.75">
      <c r="C242" s="27"/>
      <c r="E242" s="28"/>
    </row>
    <row r="243" spans="3:5" ht="18.75">
      <c r="C243" s="27"/>
      <c r="E243" s="28"/>
    </row>
    <row r="244" spans="3:5" ht="18.75">
      <c r="C244" s="27"/>
      <c r="E244" s="28"/>
    </row>
    <row r="245" spans="3:5" ht="18.75">
      <c r="C245" s="27"/>
      <c r="E245" s="28"/>
    </row>
    <row r="246" spans="3:5" ht="18.75">
      <c r="C246" s="27"/>
      <c r="E246" s="28"/>
    </row>
    <row r="247" spans="3:5" ht="18.75">
      <c r="C247" s="27"/>
      <c r="E247" s="28"/>
    </row>
    <row r="248" spans="3:5" ht="18.75">
      <c r="C248" s="27"/>
      <c r="E248" s="28"/>
    </row>
    <row r="249" spans="3:5" ht="18.75">
      <c r="C249" s="27"/>
      <c r="E249" s="28"/>
    </row>
    <row r="250" spans="3:5" ht="18.75">
      <c r="C250" s="27"/>
      <c r="E250" s="28"/>
    </row>
    <row r="251" spans="3:5" ht="18.75">
      <c r="C251" s="27"/>
      <c r="E251" s="28"/>
    </row>
    <row r="252" spans="3:5" ht="18.75">
      <c r="C252" s="27"/>
      <c r="E252" s="28"/>
    </row>
    <row r="253" spans="3:5" ht="18.75">
      <c r="C253" s="27"/>
      <c r="E253" s="28"/>
    </row>
    <row r="254" spans="3:5" ht="18.75">
      <c r="C254" s="27"/>
      <c r="E254" s="28"/>
    </row>
    <row r="255" spans="3:5" ht="18.75">
      <c r="C255" s="27"/>
      <c r="E255" s="28"/>
    </row>
    <row r="256" spans="3:5" ht="18.75">
      <c r="C256" s="27"/>
      <c r="E256" s="28"/>
    </row>
    <row r="257" spans="3:5" ht="18.75">
      <c r="C257" s="27"/>
      <c r="E257" s="28"/>
    </row>
    <row r="258" spans="3:5" ht="18.75">
      <c r="C258" s="27"/>
      <c r="E258" s="28"/>
    </row>
    <row r="259" spans="3:5" ht="18.75">
      <c r="C259" s="27"/>
      <c r="E259" s="28"/>
    </row>
    <row r="260" spans="3:5" ht="18.75">
      <c r="C260" s="27"/>
      <c r="E260" s="28"/>
    </row>
    <row r="261" spans="3:5" ht="18.75">
      <c r="C261" s="27"/>
      <c r="E261" s="28"/>
    </row>
    <row r="262" spans="3:5" ht="18.75">
      <c r="C262" s="27"/>
      <c r="E262" s="28"/>
    </row>
    <row r="263" spans="3:5" ht="18.75">
      <c r="C263" s="27"/>
      <c r="E263" s="28"/>
    </row>
    <row r="264" spans="3:5" ht="18.75">
      <c r="C264" s="27"/>
      <c r="E264" s="28"/>
    </row>
    <row r="265" spans="3:5" ht="18.75">
      <c r="C265" s="27"/>
      <c r="E265" s="28"/>
    </row>
    <row r="266" spans="3:5" ht="18.75">
      <c r="C266" s="27"/>
      <c r="E266" s="28"/>
    </row>
    <row r="267" spans="3:5" ht="18.75">
      <c r="C267" s="27"/>
      <c r="E267" s="28"/>
    </row>
    <row r="268" spans="3:5" ht="18.75">
      <c r="C268" s="27"/>
      <c r="E268" s="28"/>
    </row>
    <row r="269" spans="3:5" ht="18.75">
      <c r="C269" s="27"/>
      <c r="E269" s="28"/>
    </row>
    <row r="270" spans="3:5" ht="18.75">
      <c r="C270" s="27"/>
      <c r="E270" s="28"/>
    </row>
    <row r="271" spans="3:5" ht="18.75">
      <c r="C271" s="27"/>
      <c r="E271" s="28"/>
    </row>
    <row r="272" spans="3:5" ht="18.75">
      <c r="C272" s="27"/>
      <c r="E272" s="28"/>
    </row>
    <row r="273" spans="3:5" ht="18.75">
      <c r="C273" s="27"/>
      <c r="E273" s="28"/>
    </row>
    <row r="274" spans="3:5" ht="18.75">
      <c r="C274" s="27"/>
      <c r="E274" s="28"/>
    </row>
    <row r="275" spans="3:5" ht="18.75">
      <c r="C275" s="27"/>
      <c r="E275" s="28"/>
    </row>
    <row r="276" spans="3:5" ht="18.75">
      <c r="C276" s="27"/>
      <c r="E276" s="28"/>
    </row>
    <row r="277" spans="3:5" ht="18.75">
      <c r="C277" s="27"/>
      <c r="E277" s="28"/>
    </row>
    <row r="278" spans="3:5" ht="18.75">
      <c r="C278" s="27"/>
      <c r="E278" s="28"/>
    </row>
    <row r="279" spans="3:5" ht="18.75">
      <c r="C279" s="27"/>
      <c r="E279" s="28"/>
    </row>
    <row r="280" spans="3:5" ht="18.75">
      <c r="C280" s="27"/>
      <c r="E280" s="28"/>
    </row>
    <row r="281" spans="3:5" ht="18.75">
      <c r="C281" s="27"/>
      <c r="E281" s="28"/>
    </row>
    <row r="282" spans="3:5" ht="18.75">
      <c r="C282" s="27"/>
      <c r="E282" s="28"/>
    </row>
    <row r="283" spans="3:5" ht="18.75">
      <c r="C283" s="27"/>
      <c r="E283" s="28"/>
    </row>
    <row r="284" spans="3:5" ht="18.75">
      <c r="C284" s="27"/>
      <c r="E284" s="28"/>
    </row>
    <row r="285" spans="3:5" ht="18.75">
      <c r="C285" s="27"/>
      <c r="E285" s="28"/>
    </row>
    <row r="286" spans="3:5" ht="18.75">
      <c r="C286" s="27"/>
      <c r="E286" s="28"/>
    </row>
    <row r="287" spans="3:5" ht="18.75">
      <c r="C287" s="27"/>
      <c r="E287" s="28"/>
    </row>
    <row r="288" spans="3:5" ht="18.75">
      <c r="C288" s="27"/>
      <c r="E288" s="28"/>
    </row>
    <row r="289" spans="3:5" ht="18.75">
      <c r="C289" s="27"/>
      <c r="E289" s="28"/>
    </row>
    <row r="290" spans="3:5" ht="18.75">
      <c r="C290" s="27"/>
      <c r="E290" s="28"/>
    </row>
    <row r="291" spans="3:5" ht="18.75">
      <c r="C291" s="27"/>
      <c r="E291" s="28"/>
    </row>
    <row r="292" spans="3:5" ht="18.75">
      <c r="C292" s="27"/>
      <c r="E292" s="28"/>
    </row>
    <row r="293" spans="3:5" ht="18.75">
      <c r="C293" s="27"/>
      <c r="E293" s="28"/>
    </row>
    <row r="294" spans="3:5" ht="18.75">
      <c r="C294" s="27"/>
      <c r="E294" s="28"/>
    </row>
    <row r="295" spans="3:5" ht="18.75">
      <c r="C295" s="27"/>
      <c r="E295" s="28"/>
    </row>
    <row r="296" spans="3:5" ht="18.75">
      <c r="C296" s="27"/>
      <c r="E296" s="28"/>
    </row>
    <row r="297" spans="3:5" ht="18.75">
      <c r="C297" s="27"/>
      <c r="E297" s="28"/>
    </row>
    <row r="298" spans="3:5" ht="18.75">
      <c r="C298" s="27"/>
      <c r="E298" s="28"/>
    </row>
    <row r="299" spans="3:5" ht="18.75">
      <c r="C299" s="27"/>
      <c r="E299" s="28"/>
    </row>
    <row r="300" spans="3:5" ht="18.75">
      <c r="C300" s="27"/>
      <c r="E300" s="28"/>
    </row>
    <row r="301" spans="3:5" ht="18.75">
      <c r="C301" s="27"/>
      <c r="E301" s="28"/>
    </row>
    <row r="302" spans="3:5" ht="18.75">
      <c r="C302" s="27"/>
      <c r="E302" s="28"/>
    </row>
    <row r="303" spans="3:5" ht="18.75">
      <c r="C303" s="27"/>
      <c r="E303" s="28"/>
    </row>
    <row r="304" spans="3:5" ht="18.75">
      <c r="C304" s="27"/>
      <c r="E304" s="28"/>
    </row>
    <row r="305" spans="3:5" ht="18.75">
      <c r="C305" s="27"/>
      <c r="E305" s="28"/>
    </row>
    <row r="306" spans="3:5" ht="18.75">
      <c r="C306" s="27"/>
      <c r="E306" s="28"/>
    </row>
    <row r="307" spans="3:5" ht="18.75">
      <c r="C307" s="27"/>
      <c r="E307" s="28"/>
    </row>
    <row r="308" spans="3:5" ht="18.75">
      <c r="C308" s="27"/>
      <c r="E308" s="28"/>
    </row>
    <row r="309" spans="3:5" ht="18.75">
      <c r="C309" s="27"/>
      <c r="E309" s="28"/>
    </row>
    <row r="310" spans="3:5" ht="18.75">
      <c r="C310" s="27"/>
      <c r="E310" s="28"/>
    </row>
    <row r="311" spans="3:5" ht="18.75">
      <c r="C311" s="27"/>
      <c r="E311" s="28"/>
    </row>
    <row r="312" spans="3:5" ht="18.75">
      <c r="C312" s="27"/>
      <c r="E312" s="28"/>
    </row>
    <row r="313" spans="3:5" ht="18.75">
      <c r="C313" s="27"/>
      <c r="E313" s="28"/>
    </row>
    <row r="314" spans="3:5" ht="18.75">
      <c r="C314" s="27"/>
      <c r="E314" s="28"/>
    </row>
    <row r="315" spans="3:5" ht="18.75">
      <c r="C315" s="27"/>
      <c r="E315" s="28"/>
    </row>
    <row r="316" spans="3:5" ht="18.75">
      <c r="C316" s="27"/>
      <c r="E316" s="28"/>
    </row>
    <row r="317" spans="3:5" ht="18.75">
      <c r="C317" s="27"/>
      <c r="E317" s="28"/>
    </row>
    <row r="318" spans="3:5" ht="18.75">
      <c r="C318" s="27"/>
      <c r="E318" s="28"/>
    </row>
    <row r="319" spans="3:5" ht="18.75">
      <c r="C319" s="27"/>
      <c r="E319" s="28"/>
    </row>
    <row r="320" spans="3:5" ht="18.75">
      <c r="C320" s="27"/>
      <c r="E320" s="28"/>
    </row>
    <row r="321" spans="3:5" ht="18.75">
      <c r="C321" s="27"/>
      <c r="E321" s="28"/>
    </row>
    <row r="322" spans="3:5" ht="18.75">
      <c r="C322" s="27"/>
      <c r="E322" s="28"/>
    </row>
    <row r="323" spans="3:5" ht="18.75">
      <c r="C323" s="27"/>
      <c r="E323" s="28"/>
    </row>
    <row r="324" spans="3:5" ht="18.75">
      <c r="C324" s="27"/>
      <c r="E324" s="28"/>
    </row>
    <row r="325" spans="3:5" ht="18.75">
      <c r="C325" s="27"/>
      <c r="E325" s="28"/>
    </row>
    <row r="326" ht="18.75">
      <c r="C326" s="27"/>
    </row>
    <row r="327" ht="18.75">
      <c r="C327" s="27"/>
    </row>
    <row r="328" ht="18.75">
      <c r="C328" s="27"/>
    </row>
    <row r="329" ht="18.75">
      <c r="C329" s="27"/>
    </row>
    <row r="330" ht="18.75">
      <c r="C330" s="27"/>
    </row>
    <row r="331" ht="18.75">
      <c r="C331" s="27"/>
    </row>
    <row r="332" ht="18.75">
      <c r="C332" s="27"/>
    </row>
    <row r="333" ht="18.75">
      <c r="C333" s="27"/>
    </row>
    <row r="334" ht="18.75">
      <c r="C334" s="27"/>
    </row>
    <row r="335" ht="18.75">
      <c r="C335" s="27"/>
    </row>
    <row r="336" ht="18.75">
      <c r="C336" s="27"/>
    </row>
    <row r="337" ht="18.75">
      <c r="C337" s="27"/>
    </row>
    <row r="338" ht="18.75">
      <c r="C338" s="27"/>
    </row>
    <row r="339" ht="18.75">
      <c r="C339" s="27"/>
    </row>
    <row r="340" ht="18.75">
      <c r="C340" s="27"/>
    </row>
    <row r="341" ht="18.75">
      <c r="C341" s="27"/>
    </row>
    <row r="342" ht="18.75">
      <c r="C342" s="27"/>
    </row>
    <row r="343" ht="18.75">
      <c r="C343" s="27"/>
    </row>
    <row r="344" ht="18.75">
      <c r="C344" s="27"/>
    </row>
    <row r="345" ht="18.75">
      <c r="C345" s="27"/>
    </row>
    <row r="346" ht="18.75">
      <c r="C346" s="27"/>
    </row>
    <row r="347" ht="18.75">
      <c r="C347" s="27"/>
    </row>
    <row r="348" ht="18.75">
      <c r="C348" s="27"/>
    </row>
    <row r="349" ht="18.75">
      <c r="C349" s="27"/>
    </row>
    <row r="350" ht="18.75">
      <c r="C350" s="27"/>
    </row>
    <row r="351" ht="18.75">
      <c r="C351" s="27"/>
    </row>
    <row r="352" ht="18.75">
      <c r="C352" s="27"/>
    </row>
    <row r="353" ht="18.75">
      <c r="C353" s="27"/>
    </row>
    <row r="354" ht="18.75">
      <c r="C354" s="27"/>
    </row>
    <row r="355" ht="18.75">
      <c r="C355" s="27"/>
    </row>
    <row r="356" ht="18.75">
      <c r="C356" s="27"/>
    </row>
    <row r="357" ht="18.75">
      <c r="C357" s="27"/>
    </row>
    <row r="358" ht="18.75">
      <c r="C358" s="27"/>
    </row>
    <row r="359" ht="18.75">
      <c r="C359" s="27"/>
    </row>
  </sheetData>
  <sheetProtection/>
  <mergeCells count="2">
    <mergeCell ref="A1:F1"/>
    <mergeCell ref="A2:F2"/>
  </mergeCells>
  <printOptions horizontalCentered="1"/>
  <pageMargins left="0.45" right="0.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Cá»¥c quáº£n lÃ½ dÆ°á»£c</dc:creator>
  <cp:keywords/>
  <dc:description/>
  <cp:lastModifiedBy>Tommy_Phan</cp:lastModifiedBy>
  <cp:lastPrinted>2022-04-29T07:11:24Z</cp:lastPrinted>
  <dcterms:created xsi:type="dcterms:W3CDTF">2021-06-21T02:22:35Z</dcterms:created>
  <dcterms:modified xsi:type="dcterms:W3CDTF">2022-04-29T07:45:39Z</dcterms:modified>
  <cp:category/>
  <cp:version/>
  <cp:contentType/>
  <cp:contentStatus/>
</cp:coreProperties>
</file>